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80" yWindow="1020" windowWidth="14175" windowHeight="7140"/>
  </bookViews>
  <sheets>
    <sheet name="101 1000" sheetId="1" r:id="rId1"/>
  </sheets>
  <definedNames>
    <definedName name="_xlnm.Print_Area" localSheetId="0">'101 1000'!$A$1:$R$32</definedName>
  </definedNames>
  <calcPr calcId="145621"/>
</workbook>
</file>

<file path=xl/calcChain.xml><?xml version="1.0" encoding="utf-8"?>
<calcChain xmlns="http://schemas.openxmlformats.org/spreadsheetml/2006/main">
  <c r="C10" i="1" l="1"/>
  <c r="G10" i="1"/>
  <c r="O10" i="1"/>
  <c r="Q10" i="1" s="1"/>
  <c r="C11" i="1"/>
  <c r="F11" i="1"/>
  <c r="O11" i="1" s="1"/>
  <c r="F12" i="1"/>
  <c r="G12" i="1"/>
  <c r="L12" i="1"/>
  <c r="M12" i="1"/>
  <c r="O12" i="1" s="1"/>
  <c r="Q12" i="1" s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G24" i="1"/>
  <c r="O24" i="1"/>
  <c r="Q24" i="1" s="1"/>
  <c r="O25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Q11" i="1" l="1"/>
  <c r="O27" i="1"/>
  <c r="Q27" i="1" s="1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<sst xmlns="http://schemas.openxmlformats.org/spreadsheetml/2006/main" count="41" uniqueCount="41">
  <si>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</si>
  <si>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</si>
  <si>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</si>
  <si>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</si>
  <si>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</si>
  <si>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</si>
  <si>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</si>
  <si>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</si>
  <si>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</si>
  <si>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</si>
  <si>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</si>
  <si>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</si>
  <si>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</si>
  <si>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</si>
  <si>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</si>
  <si>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</si>
  <si>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</si>
  <si>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</si>
  <si>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</si>
  <si>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</si>
  <si>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</si>
  <si>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</si>
  <si>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</si>
  <si>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</si>
  <si>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</si>
  <si>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</si>
  <si>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</si>
  <si>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</si>
  <si>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</si>
  <si>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</si>
  <si>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</si>
  <si>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</si>
  <si>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</si>
  <si>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</si>
  <si>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</si>
  <si>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2017 році  по відділу освіти виконкому Саксаганської районної у місті ради по галузі (101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</si>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</sst>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29"/>
  <sheetViews>
    <sheetView tabSelected="1" view="pageBreakPreview" zoomScale="68" zoomScaleNormal="66" zoomScaleSheetLayoutView="68" workbookViewId="0">
      <selection activeCell="B7" sqref="B7:G7"/>
    </sheetView>
  </sheetViews>
  <sheetFormatPr defaultRowHeight="15" x14ac:dyDescent="0.25"/>
  <cols>
    <col min="1" max="1" width="9.140625" style="1" customWidth="1"/>
    <col min="2" max="2" width="130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47.285156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 x14ac:dyDescent="0.25">
      <c r="F1" s="20" t="s">
        <v>40</v>
      </c>
      <c r="G1" s="20"/>
      <c r="H1" s="20"/>
      <c r="I1" s="20"/>
      <c r="J1" s="20"/>
      <c r="K1" s="20"/>
      <c r="L1" s="20"/>
    </row>
    <row r="2" spans="1:70" x14ac:dyDescent="0.25">
      <c r="F2" s="20" t="s">
        <v>39</v>
      </c>
      <c r="G2" s="20"/>
      <c r="H2" s="20"/>
      <c r="I2" s="20"/>
      <c r="J2" s="20"/>
      <c r="K2" s="20"/>
      <c r="L2" s="20"/>
    </row>
    <row r="3" spans="1:70" x14ac:dyDescent="0.25">
      <c r="F3" s="20" t="s">
        <v>38</v>
      </c>
      <c r="G3" s="20"/>
      <c r="H3" s="20"/>
      <c r="I3" s="20"/>
      <c r="J3" s="20"/>
      <c r="K3" s="20"/>
      <c r="L3" s="20"/>
    </row>
    <row r="4" spans="1:70" x14ac:dyDescent="0.25">
      <c r="F4" s="20" t="s">
        <v>37</v>
      </c>
      <c r="G4" s="20"/>
      <c r="H4" s="20"/>
      <c r="I4" s="20"/>
      <c r="J4" s="20"/>
      <c r="K4" s="20"/>
      <c r="L4" s="20"/>
    </row>
    <row r="6" spans="1:70" x14ac:dyDescent="0.25">
      <c r="A6" s="18"/>
      <c r="B6" s="21" t="s">
        <v>36</v>
      </c>
      <c r="C6" s="21"/>
      <c r="D6" s="21"/>
      <c r="E6" s="21"/>
      <c r="F6" s="21"/>
      <c r="G6" s="21"/>
      <c r="H6" s="18"/>
      <c r="I6" s="18"/>
      <c r="J6" s="18"/>
      <c r="K6" s="18"/>
      <c r="L6" s="18"/>
      <c r="M6" s="18"/>
      <c r="N6" s="18"/>
    </row>
    <row r="7" spans="1:70" ht="30" customHeight="1" x14ac:dyDescent="0.25">
      <c r="A7" s="17"/>
      <c r="B7" s="22" t="s">
        <v>35</v>
      </c>
      <c r="C7" s="22"/>
      <c r="D7" s="22"/>
      <c r="E7" s="22"/>
      <c r="F7" s="22"/>
      <c r="G7" s="22"/>
      <c r="H7" s="17"/>
      <c r="I7" s="17"/>
      <c r="J7" s="17"/>
      <c r="K7" s="17"/>
      <c r="L7" s="17"/>
      <c r="M7" s="17"/>
      <c r="N7" s="17"/>
    </row>
    <row r="9" spans="1:70" x14ac:dyDescent="0.25">
      <c r="A9" s="23" t="s">
        <v>34</v>
      </c>
      <c r="B9" s="24"/>
      <c r="C9" s="15" t="s">
        <v>33</v>
      </c>
      <c r="D9" s="16" t="s">
        <v>32</v>
      </c>
      <c r="E9" s="16" t="s">
        <v>31</v>
      </c>
      <c r="F9" s="16" t="s">
        <v>30</v>
      </c>
      <c r="G9" s="16" t="s">
        <v>29</v>
      </c>
      <c r="H9" s="16" t="s">
        <v>28</v>
      </c>
      <c r="I9" s="16" t="s">
        <v>27</v>
      </c>
      <c r="J9" s="16" t="s">
        <v>26</v>
      </c>
      <c r="K9" s="16" t="s">
        <v>25</v>
      </c>
      <c r="L9" s="16" t="s">
        <v>24</v>
      </c>
      <c r="M9" s="15" t="s">
        <v>23</v>
      </c>
      <c r="N9" s="15" t="s">
        <v>22</v>
      </c>
      <c r="O9" s="15" t="s">
        <v>21</v>
      </c>
      <c r="P9" s="14"/>
    </row>
    <row r="10" spans="1:70" x14ac:dyDescent="0.25">
      <c r="A10" s="10">
        <v>2111</v>
      </c>
      <c r="B10" s="12" t="s">
        <v>20</v>
      </c>
      <c r="C10" s="13">
        <f>16196208.98-468690.17</f>
        <v>15727518.810000001</v>
      </c>
      <c r="D10" s="13">
        <v>15853968.220000001</v>
      </c>
      <c r="E10" s="13">
        <v>16419865.189999999</v>
      </c>
      <c r="F10" s="13">
        <v>16020903.42</v>
      </c>
      <c r="G10" s="13">
        <f>20379220.94+33912.63</f>
        <v>20413133.57</v>
      </c>
      <c r="H10" s="13">
        <v>26713732.82</v>
      </c>
      <c r="I10" s="13">
        <v>12699404.300000003</v>
      </c>
      <c r="J10" s="13">
        <v>9872813.6899999995</v>
      </c>
      <c r="K10" s="13">
        <v>17968110.549999967</v>
      </c>
      <c r="L10" s="13">
        <v>16969422.059999999</v>
      </c>
      <c r="M10" s="11">
        <v>17066158.449999999</v>
      </c>
      <c r="N10" s="11">
        <v>17343773.91</v>
      </c>
      <c r="O10" s="9">
        <f t="shared" ref="O10:O26" si="0">SUM(C10:N10)</f>
        <v>203068804.98999995</v>
      </c>
      <c r="P10" s="7">
        <v>203068804.99000001</v>
      </c>
      <c r="Q10" s="2">
        <f t="shared" ref="Q10:Q24" si="1">P10-O10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x14ac:dyDescent="0.25">
      <c r="A11" s="10">
        <v>2120</v>
      </c>
      <c r="B11" s="12" t="s">
        <v>19</v>
      </c>
      <c r="C11" s="13">
        <f>3566012.38-101061.45+51591.08-2478.37</f>
        <v>3514063.6399999997</v>
      </c>
      <c r="D11" s="13">
        <v>3538317.94</v>
      </c>
      <c r="E11" s="13">
        <v>3604327.0500000003</v>
      </c>
      <c r="F11" s="13">
        <f>3586118.42+7460.78</f>
        <v>3593579.1999999997</v>
      </c>
      <c r="G11" s="13">
        <v>4526450.8899999987</v>
      </c>
      <c r="H11" s="13">
        <v>5922617.9199999999</v>
      </c>
      <c r="I11" s="13">
        <v>2830948.95</v>
      </c>
      <c r="J11" s="13">
        <v>2208920.2999999998</v>
      </c>
      <c r="K11" s="13">
        <v>3987039.9900000021</v>
      </c>
      <c r="L11" s="13">
        <v>3771459.9</v>
      </c>
      <c r="M11" s="11">
        <v>3803024.44</v>
      </c>
      <c r="N11" s="11">
        <v>3821597.44</v>
      </c>
      <c r="O11" s="9">
        <f t="shared" si="0"/>
        <v>45122347.659999996</v>
      </c>
      <c r="P11" s="7">
        <v>45122347.659999996</v>
      </c>
      <c r="Q11" s="2">
        <f t="shared" si="1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x14ac:dyDescent="0.25">
      <c r="A12" s="10">
        <v>2210</v>
      </c>
      <c r="B12" s="12" t="s">
        <v>18</v>
      </c>
      <c r="C12" s="13">
        <v>5493.41</v>
      </c>
      <c r="D12" s="13">
        <v>22629.200000000001</v>
      </c>
      <c r="E12" s="13">
        <v>14586.28</v>
      </c>
      <c r="F12" s="13">
        <f>33853.12+3729.84</f>
        <v>37582.960000000006</v>
      </c>
      <c r="G12" s="13">
        <f>320888.41+29430+30520+4360+1133.15</f>
        <v>386331.56</v>
      </c>
      <c r="H12" s="13">
        <v>141406.38</v>
      </c>
      <c r="I12" s="13">
        <v>158017</v>
      </c>
      <c r="J12" s="13">
        <v>257794.75</v>
      </c>
      <c r="K12" s="13">
        <v>427166.39999999991</v>
      </c>
      <c r="L12" s="13">
        <f>105091.67-40264.73</f>
        <v>64826.939999999995</v>
      </c>
      <c r="M12" s="13">
        <f>440+2945+57081.09</f>
        <v>60466.09</v>
      </c>
      <c r="N12" s="11">
        <v>503460.75</v>
      </c>
      <c r="O12" s="9">
        <f t="shared" si="0"/>
        <v>2079761.72</v>
      </c>
      <c r="P12" s="7">
        <v>2079761.72</v>
      </c>
      <c r="Q12" s="2">
        <f t="shared" si="1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x14ac:dyDescent="0.25">
      <c r="A13" s="10">
        <v>2220</v>
      </c>
      <c r="B13" s="12" t="s">
        <v>17</v>
      </c>
      <c r="C13" s="13">
        <v>28.27</v>
      </c>
      <c r="D13" s="13">
        <v>0</v>
      </c>
      <c r="E13" s="13">
        <v>192.5</v>
      </c>
      <c r="F13" s="13">
        <v>0</v>
      </c>
      <c r="G13" s="13">
        <v>0</v>
      </c>
      <c r="H13" s="13">
        <v>62.64</v>
      </c>
      <c r="I13" s="13">
        <v>34560</v>
      </c>
      <c r="J13" s="13">
        <v>0</v>
      </c>
      <c r="K13" s="13">
        <v>11189.409999999996</v>
      </c>
      <c r="L13" s="13">
        <v>7276.09</v>
      </c>
      <c r="M13" s="11">
        <v>6897.36</v>
      </c>
      <c r="N13" s="11">
        <v>10257.66</v>
      </c>
      <c r="O13" s="9">
        <f t="shared" si="0"/>
        <v>70463.930000000008</v>
      </c>
      <c r="P13" s="7">
        <v>70463.929999999993</v>
      </c>
      <c r="Q13" s="2">
        <f t="shared" si="1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x14ac:dyDescent="0.25">
      <c r="A14" s="10">
        <v>2230</v>
      </c>
      <c r="B14" s="12" t="s">
        <v>16</v>
      </c>
      <c r="C14" s="13">
        <v>1548089.46</v>
      </c>
      <c r="D14" s="13">
        <v>1852952.84</v>
      </c>
      <c r="E14" s="13">
        <v>1191943.24</v>
      </c>
      <c r="F14" s="13">
        <v>1683532.72</v>
      </c>
      <c r="G14" s="13">
        <v>1726868.1</v>
      </c>
      <c r="H14" s="13">
        <v>853081.03</v>
      </c>
      <c r="I14" s="13">
        <v>769924.1</v>
      </c>
      <c r="J14" s="13">
        <v>722432.68</v>
      </c>
      <c r="K14" s="13">
        <v>2658028.2000000011</v>
      </c>
      <c r="L14" s="13">
        <v>1695834.9</v>
      </c>
      <c r="M14" s="11">
        <v>2109835.67</v>
      </c>
      <c r="N14" s="11">
        <v>1498714.25</v>
      </c>
      <c r="O14" s="9">
        <f t="shared" si="0"/>
        <v>18311237.189999998</v>
      </c>
      <c r="P14" s="7">
        <v>18311237.190000001</v>
      </c>
      <c r="Q14" s="2">
        <f t="shared" si="1"/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x14ac:dyDescent="0.25">
      <c r="A15" s="10">
        <v>2240</v>
      </c>
      <c r="B15" s="12" t="s">
        <v>15</v>
      </c>
      <c r="C15" s="13"/>
      <c r="D15" s="13">
        <v>0</v>
      </c>
      <c r="E15" s="13">
        <v>44677.919999999991</v>
      </c>
      <c r="F15" s="13">
        <v>193978.61</v>
      </c>
      <c r="G15" s="13">
        <v>713667.05</v>
      </c>
      <c r="H15" s="13">
        <v>227437.66999999998</v>
      </c>
      <c r="I15" s="13">
        <v>496719.84000000008</v>
      </c>
      <c r="J15" s="13">
        <v>406310.12000000005</v>
      </c>
      <c r="K15" s="13">
        <v>592741.71999999951</v>
      </c>
      <c r="L15" s="13">
        <v>1435177.9800000002</v>
      </c>
      <c r="M15" s="11">
        <v>393807.42</v>
      </c>
      <c r="N15" s="11">
        <v>1564415.16</v>
      </c>
      <c r="O15" s="9">
        <f t="shared" si="0"/>
        <v>6068933.4900000002</v>
      </c>
      <c r="P15" s="7">
        <v>6068933.4900000002</v>
      </c>
      <c r="Q15" s="2">
        <f t="shared" si="1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x14ac:dyDescent="0.25">
      <c r="A16" s="10">
        <v>2250</v>
      </c>
      <c r="B16" s="12" t="s">
        <v>14</v>
      </c>
      <c r="C16" s="13">
        <v>2791.96</v>
      </c>
      <c r="D16" s="13">
        <v>5243.93</v>
      </c>
      <c r="E16" s="13">
        <v>1123.97</v>
      </c>
      <c r="F16" s="13">
        <v>20355.689999999995</v>
      </c>
      <c r="G16" s="13">
        <v>6562.35</v>
      </c>
      <c r="H16" s="13">
        <v>3167.06</v>
      </c>
      <c r="I16" s="13">
        <v>2294.17</v>
      </c>
      <c r="J16" s="13">
        <v>17930.010000000002</v>
      </c>
      <c r="K16" s="13">
        <v>407.5</v>
      </c>
      <c r="L16" s="13">
        <v>17268.96</v>
      </c>
      <c r="M16" s="11">
        <v>10686.1</v>
      </c>
      <c r="N16" s="11">
        <v>4836.54</v>
      </c>
      <c r="O16" s="9">
        <f t="shared" si="0"/>
        <v>92668.239999999991</v>
      </c>
      <c r="P16" s="7">
        <v>92668.24</v>
      </c>
      <c r="Q16" s="2">
        <f t="shared" si="1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x14ac:dyDescent="0.25">
      <c r="A17" s="10">
        <v>2260</v>
      </c>
      <c r="B17" s="12" t="s">
        <v>13</v>
      </c>
      <c r="C17" s="13"/>
      <c r="D17" s="13"/>
      <c r="E17" s="13"/>
      <c r="F17" s="13"/>
      <c r="G17" s="13"/>
      <c r="H17" s="13"/>
      <c r="I17" s="13"/>
      <c r="J17" s="13"/>
      <c r="K17" s="13">
        <v>0</v>
      </c>
      <c r="L17" s="13"/>
      <c r="M17" s="11"/>
      <c r="N17" s="11"/>
      <c r="O17" s="9">
        <f t="shared" si="0"/>
        <v>0</v>
      </c>
      <c r="P17" s="7"/>
      <c r="Q17" s="2">
        <f t="shared" si="1"/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x14ac:dyDescent="0.25">
      <c r="A18" s="10">
        <v>2271</v>
      </c>
      <c r="B18" s="12" t="s">
        <v>12</v>
      </c>
      <c r="C18" s="13">
        <v>7524401.3699999992</v>
      </c>
      <c r="D18" s="13">
        <v>1294870.8</v>
      </c>
      <c r="E18" s="13">
        <v>7050311.700000002</v>
      </c>
      <c r="F18" s="13">
        <v>4261410.08</v>
      </c>
      <c r="G18" s="13">
        <v>2704.3599999999997</v>
      </c>
      <c r="H18" s="13">
        <v>-1912.1800000000003</v>
      </c>
      <c r="I18" s="13">
        <v>-161</v>
      </c>
      <c r="J18" s="13">
        <v>-400.91999999999996</v>
      </c>
      <c r="K18" s="13">
        <v>0</v>
      </c>
      <c r="L18" s="13">
        <v>-18.84</v>
      </c>
      <c r="M18" s="11">
        <v>22423.8</v>
      </c>
      <c r="N18" s="11">
        <v>7257426.5999999996</v>
      </c>
      <c r="O18" s="9">
        <f t="shared" si="0"/>
        <v>27411055.770000003</v>
      </c>
      <c r="P18" s="7">
        <v>27411055.77</v>
      </c>
      <c r="Q18" s="2">
        <f t="shared" si="1"/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19" s="10">
        <v>2272</v>
      </c>
      <c r="B19" s="12" t="s">
        <v>11</v>
      </c>
      <c r="C19" s="13">
        <v>126615.56</v>
      </c>
      <c r="D19" s="11">
        <v>97219.51</v>
      </c>
      <c r="E19" s="11">
        <v>133212.38</v>
      </c>
      <c r="F19" s="11">
        <v>120879.01</v>
      </c>
      <c r="G19" s="11">
        <v>92181.229999999981</v>
      </c>
      <c r="H19" s="11">
        <v>118099.15</v>
      </c>
      <c r="I19" s="11">
        <v>98128.709999999992</v>
      </c>
      <c r="J19" s="11">
        <v>93952.89</v>
      </c>
      <c r="K19" s="11">
        <v>101271.12000000011</v>
      </c>
      <c r="L19" s="11">
        <v>-1797.51</v>
      </c>
      <c r="M19" s="11">
        <v>260688.51</v>
      </c>
      <c r="N19" s="11">
        <v>79578.929999999993</v>
      </c>
      <c r="O19" s="9">
        <f t="shared" si="0"/>
        <v>1320029.49</v>
      </c>
      <c r="P19" s="2">
        <v>1320029.49</v>
      </c>
      <c r="Q19" s="2">
        <f t="shared" si="1"/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10">
        <v>2273</v>
      </c>
      <c r="B20" s="12" t="s">
        <v>10</v>
      </c>
      <c r="C20" s="13">
        <v>591433.04</v>
      </c>
      <c r="D20" s="11">
        <v>779964.46</v>
      </c>
      <c r="E20" s="11">
        <v>607299.6100000001</v>
      </c>
      <c r="F20" s="11">
        <v>636822.39</v>
      </c>
      <c r="G20" s="11">
        <v>468848.25000000006</v>
      </c>
      <c r="H20" s="11">
        <v>510935.17</v>
      </c>
      <c r="I20" s="11">
        <v>294803.71000000002</v>
      </c>
      <c r="J20" s="11">
        <v>250757.13000000003</v>
      </c>
      <c r="K20" s="11">
        <v>354900.99999999907</v>
      </c>
      <c r="L20" s="11">
        <v>548807.44999999995</v>
      </c>
      <c r="M20" s="11">
        <v>662443.1</v>
      </c>
      <c r="N20" s="11">
        <v>733912.36</v>
      </c>
      <c r="O20" s="9">
        <f t="shared" si="0"/>
        <v>6440927.669999999</v>
      </c>
      <c r="P20" s="2">
        <v>6440927.6699999999</v>
      </c>
      <c r="Q20" s="2">
        <f t="shared" si="1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x14ac:dyDescent="0.25">
      <c r="A21" s="10">
        <v>2274</v>
      </c>
      <c r="B21" s="12" t="s">
        <v>9</v>
      </c>
      <c r="C21" s="13">
        <v>0</v>
      </c>
      <c r="D21" s="11"/>
      <c r="E21" s="11">
        <v>34945.920000000006</v>
      </c>
      <c r="F21" s="11"/>
      <c r="G21" s="11">
        <v>12686.920000000002</v>
      </c>
      <c r="H21" s="11">
        <v>9495.7300000000014</v>
      </c>
      <c r="I21" s="11">
        <v>6091.39</v>
      </c>
      <c r="J21" s="11">
        <v>2934.33</v>
      </c>
      <c r="K21" s="11">
        <v>4687.1699999999983</v>
      </c>
      <c r="L21" s="11">
        <v>4861.49</v>
      </c>
      <c r="M21" s="11">
        <v>5312.76</v>
      </c>
      <c r="N21" s="11">
        <v>4827.01</v>
      </c>
      <c r="O21" s="9">
        <f t="shared" si="0"/>
        <v>85842.72</v>
      </c>
      <c r="P21" s="2">
        <v>85842.72</v>
      </c>
      <c r="Q21" s="2">
        <f t="shared" si="1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x14ac:dyDescent="0.25">
      <c r="A22" s="10">
        <v>2275</v>
      </c>
      <c r="B22" s="12" t="s">
        <v>8</v>
      </c>
      <c r="C22" s="11"/>
      <c r="D22" s="11"/>
      <c r="E22" s="11"/>
      <c r="F22" s="11"/>
      <c r="G22" s="11"/>
      <c r="H22" s="11"/>
      <c r="I22" s="11"/>
      <c r="J22" s="11"/>
      <c r="K22" s="11">
        <v>0</v>
      </c>
      <c r="L22" s="11"/>
      <c r="M22" s="11"/>
      <c r="N22" s="11"/>
      <c r="O22" s="9">
        <f t="shared" si="0"/>
        <v>0</v>
      </c>
      <c r="P22" s="2"/>
      <c r="Q22" s="2">
        <f t="shared" si="1"/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 x14ac:dyDescent="0.25">
      <c r="A23" s="10">
        <v>2282</v>
      </c>
      <c r="B23" s="12" t="s">
        <v>7</v>
      </c>
      <c r="C23" s="11"/>
      <c r="D23" s="11"/>
      <c r="E23" s="11"/>
      <c r="F23" s="11"/>
      <c r="G23" s="11">
        <v>53643.45</v>
      </c>
      <c r="H23" s="11"/>
      <c r="I23" s="11"/>
      <c r="J23" s="11"/>
      <c r="K23" s="11">
        <v>53643.45</v>
      </c>
      <c r="L23" s="11"/>
      <c r="M23" s="11"/>
      <c r="N23" s="11">
        <v>63766.84</v>
      </c>
      <c r="O23" s="9">
        <f t="shared" si="0"/>
        <v>171053.74</v>
      </c>
      <c r="P23" s="2">
        <v>171053.74</v>
      </c>
      <c r="Q23" s="2">
        <f t="shared" si="1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x14ac:dyDescent="0.25">
      <c r="A24" s="10">
        <v>2700</v>
      </c>
      <c r="B24" s="12" t="s">
        <v>6</v>
      </c>
      <c r="C24" s="11">
        <v>3620</v>
      </c>
      <c r="D24" s="11">
        <v>5430</v>
      </c>
      <c r="E24" s="11">
        <v>10860</v>
      </c>
      <c r="F24" s="11">
        <v>7240</v>
      </c>
      <c r="G24" s="11">
        <f>1810</f>
        <v>1810</v>
      </c>
      <c r="H24" s="11">
        <v>12670</v>
      </c>
      <c r="I24" s="11">
        <v>7240</v>
      </c>
      <c r="J24" s="11">
        <v>7240</v>
      </c>
      <c r="K24" s="11">
        <v>5430</v>
      </c>
      <c r="L24" s="11">
        <v>9050</v>
      </c>
      <c r="M24" s="11">
        <v>17410</v>
      </c>
      <c r="N24" s="11">
        <v>7240</v>
      </c>
      <c r="O24" s="9">
        <f t="shared" si="0"/>
        <v>95240</v>
      </c>
      <c r="P24" s="2">
        <v>95240</v>
      </c>
      <c r="Q24" s="2">
        <f t="shared" si="1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 x14ac:dyDescent="0.25">
      <c r="A25" s="10">
        <v>3110</v>
      </c>
      <c r="B25" s="12" t="s">
        <v>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x14ac:dyDescent="0.25">
      <c r="A26" s="10">
        <v>3132</v>
      </c>
      <c r="B26" s="12" t="s">
        <v>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x14ac:dyDescent="0.25">
      <c r="A27" s="10"/>
      <c r="B27" s="10" t="s">
        <v>3</v>
      </c>
      <c r="C27" s="9">
        <f t="shared" ref="C27:O27" si="2">SUM(C10:C26)</f>
        <v>29044055.52</v>
      </c>
      <c r="D27" s="9">
        <f t="shared" si="2"/>
        <v>23450596.900000002</v>
      </c>
      <c r="E27" s="9">
        <f t="shared" si="2"/>
        <v>29113345.760000002</v>
      </c>
      <c r="F27" s="9">
        <f t="shared" si="2"/>
        <v>26576284.080000002</v>
      </c>
      <c r="G27" s="9">
        <f t="shared" si="2"/>
        <v>28404887.730000004</v>
      </c>
      <c r="H27" s="9">
        <f t="shared" si="2"/>
        <v>34510793.390000001</v>
      </c>
      <c r="I27" s="9">
        <f t="shared" si="2"/>
        <v>17397971.170000009</v>
      </c>
      <c r="J27" s="9">
        <f t="shared" si="2"/>
        <v>13840684.979999999</v>
      </c>
      <c r="K27" s="9">
        <f t="shared" si="2"/>
        <v>26164616.509999968</v>
      </c>
      <c r="L27" s="9">
        <f t="shared" si="2"/>
        <v>24522169.419999994</v>
      </c>
      <c r="M27" s="9">
        <f t="shared" si="2"/>
        <v>24419153.700000007</v>
      </c>
      <c r="N27" s="9">
        <f t="shared" si="2"/>
        <v>32893807.450000003</v>
      </c>
      <c r="O27" s="8">
        <f t="shared" si="2"/>
        <v>310338366.61000001</v>
      </c>
      <c r="P27" s="2">
        <v>310338366.61000001</v>
      </c>
      <c r="Q27" s="2">
        <f>P27-O27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 x14ac:dyDescent="0.35">
      <c r="B30" s="4" t="s">
        <v>2</v>
      </c>
      <c r="C30" s="3"/>
      <c r="D30" s="3"/>
      <c r="E30" s="3"/>
      <c r="F30" s="3"/>
      <c r="G30" s="19" t="s">
        <v>1</v>
      </c>
      <c r="H30" s="19"/>
      <c r="I30" s="3"/>
      <c r="J30" s="3"/>
      <c r="K30" s="3"/>
      <c r="L30" s="6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 x14ac:dyDescent="0.35">
      <c r="B31" s="4"/>
      <c r="C31" s="3"/>
      <c r="D31" s="3"/>
      <c r="E31" s="3"/>
      <c r="F31" s="3"/>
      <c r="G31" s="19"/>
      <c r="H31" s="19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 x14ac:dyDescent="0.2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 x14ac:dyDescent="0.2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 x14ac:dyDescent="0.2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 x14ac:dyDescent="0.2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 x14ac:dyDescent="0.2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 x14ac:dyDescent="0.2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 x14ac:dyDescent="0.2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 x14ac:dyDescent="0.2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 x14ac:dyDescent="0.2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 x14ac:dyDescent="0.2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 x14ac:dyDescent="0.2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101 1000</vt:lpstr>
      <vt:lpstr>'101 1000'!Область_печати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2018-01-15T07:07:15Z</dcterms:created>
  <dcterms:modified xsi:type="dcterms:W3CDTF">2018-01-15T19:56:09Z</dcterms:modified>
</cp:coreProperties>
</file>