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890" activeTab="10"/>
  </bookViews>
  <sheets>
    <sheet name="11" sheetId="1" r:id="rId1"/>
    <sheet name="14" sheetId="2" r:id="rId2"/>
    <sheet name="17" sheetId="3" r:id="rId3"/>
    <sheet name="19" sheetId="4" r:id="rId4"/>
    <sheet name="21" sheetId="5" r:id="rId5"/>
    <sheet name="31" sheetId="6" r:id="rId6"/>
    <sheet name="35" sheetId="7" r:id="rId7"/>
    <sheet name="41" sheetId="8" r:id="rId8"/>
    <sheet name="43" sheetId="9" r:id="rId9"/>
    <sheet name="51" sheetId="10" r:id="rId10"/>
    <sheet name="58" sheetId="11" r:id="rId11"/>
    <sheet name="68" sheetId="12" r:id="rId12"/>
    <sheet name="70" sheetId="13" r:id="rId13"/>
    <sheet name="72" sheetId="14" r:id="rId14"/>
    <sheet name="74" sheetId="15" r:id="rId15"/>
    <sheet name="91" sheetId="16" r:id="rId16"/>
    <sheet name="107" sheetId="17" r:id="rId17"/>
    <sheet name="113" sheetId="18" r:id="rId18"/>
    <sheet name="118" sheetId="19" r:id="rId19"/>
    <sheet name="119" sheetId="20" r:id="rId20"/>
    <sheet name="120" sheetId="21" r:id="rId21"/>
    <sheet name="122" sheetId="22" r:id="rId22"/>
    <sheet name="124" sheetId="23" r:id="rId23"/>
    <sheet name="НВК 240" sheetId="24" r:id="rId24"/>
    <sheet name="НВК 278" sheetId="25" r:id="rId25"/>
    <sheet name="КПНЛ" sheetId="26" r:id="rId26"/>
    <sheet name="Всього 1020" sheetId="27" r:id="rId27"/>
  </sheets>
  <externalReferences>
    <externalReference r:id="rId30"/>
  </externalReferences>
  <definedNames>
    <definedName name="_xlnm.Print_Area" localSheetId="1">'14'!$A$1:$C$26</definedName>
  </definedNames>
  <calcPr fullCalcOnLoad="1"/>
</workbook>
</file>

<file path=xl/sharedStrings.xml><?xml version="1.0" encoding="utf-8"?>
<sst xmlns="http://schemas.openxmlformats.org/spreadsheetml/2006/main" count="833" uniqueCount="99">
  <si>
    <r>
      <t xml:space="preserve">Ідентифікаційний код за ЄДРПОУ   </t>
    </r>
    <r>
      <rPr>
        <b/>
        <u val="single"/>
        <sz val="8"/>
        <rFont val="Bookman Old Style"/>
        <family val="1"/>
      </rPr>
      <t>02124781</t>
    </r>
  </si>
  <si>
    <r>
      <t xml:space="preserve">Вид коштів:  </t>
    </r>
    <r>
      <rPr>
        <b/>
        <u val="single"/>
        <sz val="8"/>
        <rFont val="Bookman Old Style"/>
        <family val="1"/>
      </rPr>
      <t>Загальний фонд</t>
    </r>
  </si>
  <si>
    <t xml:space="preserve">Нарахування на  оплату праці </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</si>
  <si>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</si>
  <si>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</si>
  <si>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</si>
  <si>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</si>
  <si>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</si>
  <si>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Сума</t>
  </si>
  <si>
    <t>Примітка</t>
  </si>
  <si>
    <t>Заробітна плата</t>
  </si>
  <si>
    <t>Оплата теплопостачання</t>
  </si>
  <si>
    <t>Оплата водопостачання  та водовідведення</t>
  </si>
  <si>
    <t>Оплата електроенергії</t>
  </si>
  <si>
    <t>Оплата природного газу</t>
  </si>
  <si>
    <t>Найменування</t>
  </si>
  <si>
    <t>Всього</t>
  </si>
  <si>
    <t>№ 14</t>
  </si>
  <si>
    <t>ВСЬОГО</t>
  </si>
  <si>
    <t>КЗШ</t>
  </si>
  <si>
    <t>№ 11</t>
  </si>
  <si>
    <t xml:space="preserve">КЗШ </t>
  </si>
  <si>
    <t>Окремі заходи по реалізації державних (регіональних) програм, не віднесені до заходів розвитку</t>
  </si>
  <si>
    <t>№ 17</t>
  </si>
  <si>
    <t>№ 19</t>
  </si>
  <si>
    <t>№ 21</t>
  </si>
  <si>
    <t>№ 31</t>
  </si>
  <si>
    <t>№ 35</t>
  </si>
  <si>
    <t>№ 41</t>
  </si>
  <si>
    <t>№ 43</t>
  </si>
  <si>
    <t>№ 51</t>
  </si>
  <si>
    <t>№ 58</t>
  </si>
  <si>
    <t>№ 68</t>
  </si>
  <si>
    <t>№ 70</t>
  </si>
  <si>
    <t>№ 72</t>
  </si>
  <si>
    <t>№ 74</t>
  </si>
  <si>
    <t>№ 91</t>
  </si>
  <si>
    <t>№ 107</t>
  </si>
  <si>
    <t xml:space="preserve">КСШ </t>
  </si>
  <si>
    <t>№ 113</t>
  </si>
  <si>
    <t>№ 118</t>
  </si>
  <si>
    <t>№ 120</t>
  </si>
  <si>
    <t>№ 119</t>
  </si>
  <si>
    <t>№ 122</t>
  </si>
  <si>
    <t>№ 124</t>
  </si>
  <si>
    <t>НВК</t>
  </si>
  <si>
    <t>№ 240</t>
  </si>
  <si>
    <t>№ 278</t>
  </si>
  <si>
    <t>Криворізький природничо-науковий ліцей</t>
  </si>
  <si>
    <t>Централізована бухгалтерія шкіл Саксаганського відділа освітии</t>
  </si>
  <si>
    <t>Додаток 2</t>
  </si>
  <si>
    <t>Затверджено</t>
  </si>
  <si>
    <t xml:space="preserve">Код програмної класифікації: </t>
  </si>
  <si>
    <t>наказом Державного казначейства України</t>
  </si>
  <si>
    <t>від 06.10.2000 р. № 100</t>
  </si>
  <si>
    <r>
      <t xml:space="preserve">Вид коштів:  </t>
    </r>
    <r>
      <rPr>
        <b/>
        <u val="single"/>
        <sz val="8"/>
        <rFont val="Times New Roman"/>
        <family val="1"/>
      </rPr>
      <t>Загальний фонд</t>
    </r>
  </si>
  <si>
    <r>
      <t xml:space="preserve">Ідентифікаційний код за ЄДРПОУ   </t>
    </r>
    <r>
      <rPr>
        <b/>
        <u val="single"/>
        <sz val="8"/>
        <rFont val="Times New Roman"/>
        <family val="1"/>
      </rPr>
      <t>02124781</t>
    </r>
  </si>
  <si>
    <t>КАРТКА АНАЛІТИЧНОГО ОБЛІКУ КАСОВИХ ВИДАТКІВ за 2017 рік.</t>
  </si>
  <si>
    <t>Криворізька загальноосвітня школа</t>
  </si>
  <si>
    <t xml:space="preserve">КГ </t>
  </si>
  <si>
    <t>Інши виплати населенню</t>
  </si>
  <si>
    <t>КАРТКА АНАЛІТИЧНОГО ОБЛІКУ КАСОВИХ ВИДАТКІВ за 2018 рік.</t>
  </si>
  <si>
    <t xml:space="preserve"> вивіз ТПВ, дератизація та дезинсекція, послуги зв"язку, доочистка води, надання пакету оновл.програм.комплек."КУРС"</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</si>
  <si>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t>
  </si>
  <si>
    <t>лікарські засоби та вироби мед.призначення</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</si>
  <si>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з демонтажу, монтажу, підготовки до повірки та повірки лічильника холодної води</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</si>
  <si>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заміна дверей в електрощітовій; послуги з демонтажу, монтажу, підготовки до повірки та повірки приладів обліку теплової енергії</t>
  </si>
  <si>
    <t xml:space="preserve"> вивіз ТПВ, дератизація та дезинсекція, послуги зв"язку, доочистка води, надання пакету оновл.програм.комплек."КУРС"; послуги з демонтажу, монтажу, підготовки до повірки та повірки приладів обліку теплової енергії</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</si>
  <si>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з демонтажу, монтажу, підготовки до повірки та повірки лічильника холодної води; послуги з демонтажу, монтажу, підготовки до повірки та повірки приладів обліку теплової енергії, Послуги з розробки проекту  на проведення вогнезахисного оброблення дерев,яних конструкцій, Послуги проведення камерного знезараження речей</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</si>
  <si>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заміна дверей в електрощітовій, Послуги проведення камерного знезараження речей</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</si>
  <si>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заміна дверей в електрощітовій; поточний ремонт по заміні віконних блоків ДЕПУТАТ. СУБВЕНЦІЯ, Послуги проведення камерного знезараження речей</t>
  </si>
  <si>
    <t>станом на 01.01.2019 року</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</si>
  <si>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оновл.програм.комплек."КУРС";перезарядка та повірка вогнегасників; заміна дверей в електрощітовій, послуги по оцінці обєкта  підпірної стінки (послуги з оцінки ринкової вартості майна), послуги з поточного ремонту заземлення будівлі, Послуги з ремонту і технічного обслуговування систем центрального опалення(промивка системи опалення та гідравлічні випробування)</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</si>
  <si>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проведення камерного знезараження речей, проектні роботи "виготовлення проекту на встановлення приладу обліку теплопостачання"</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</si>
  <si>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з поточного ремонту (заміна дверей)протипожежні</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</si>
  <si>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з демонтажу, монтажу, підготовки до повірки та повірки приладів обліку теплової енергії, Послуги проведення камерного знезараження речей, послуги з поточного ремонту (заміна дверей)протипожежні</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</si>
  <si>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заміна дверей в електрощітовій; послуги з демонтажу, монтажу, підготовки до повірки та повірки лічильника холодної води; послуги з демонтажу, монтажу, підготовки до повірки та повірки приладів обліку теплової енергії, Послуги з розробки проекту  на проведення вогнезахисного оброблення дерев,яних конструкцій, послуги з поточного ремонту (заміна дверей)протипожежні</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</si>
  <si>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заміна дверей в електрощітовій, Послуги проведення камерного знезараження речей, поточний ремонт (заміна вікон)метал.</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</si>
  <si>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заміна дверей в електрощітовій; послуги з демонтажу, монтажу, підготовки до повірки та повірки лічильника холодної води; послуги з демонтажу, монтажу, підготовки до повірки та повірки приладів обліку теплової енергії, Послуги проведення камерного знезараження речей,  поточний ремонт (заміна вікон)метал.</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</si>
  <si>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з демонтажу, монтажу, підготовки до повірки та повірки приладів обліку теплової енергії, Послуги проведення камерного знезараження речей, поточний ремонт системи опалення,  поточний ремонт (заміна вікон)метал.</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</si>
  <si>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поточний ремонт по заміні віконих блоків (депутатська субвенція); послуги з розробки проекту  на проведення вогнезахисного оброблення дерев,яних конструкцій, послуги проведення камерного знезараження речей, послуги з оброблення дерев,яних конструкцій вогнезахисними засобами, послуги з поточного ремонту (заміна дверей)протипожежні, поточний ремонт системи водовідведення</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</si>
  <si>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з розробки проекту  на проведення вогнезахисного оброблення дерев,яних конструкцій, виготовлення проектно-кошторисної документації по відновленню системи електрокомунікацій зі  встановленням автоматичної пожежної сигналізації </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</si>
  <si>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послуги по розроб.землеустрою щодо відведення земел.ділянки.; перезарядка та повірка вогнегасників; заміна дверей в електрощітовій; поточний ремонт приміщення комп,ютерного класу - ГРОМАДСЬКИЙ БЮДЖЕТ, виготовлення проектно-кошторисної документації по відновленню системи електрокомунікацій зі  встановленням автоматичної пожежної сигналізації , відновлення систем електрокомунікації зі встановленням АПС</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</si>
  <si>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заміна дверей в електрощітовій, проектно- кошторисна документація (по встановленню автоматичної пожежної сигналізації), послуги по поточному ремонту електроживлення, послуги з виготовлення проектно-коштрисної докум. На встановлення блискавкозахисту будівлі, відновлення систем електрокомунікації зі встановленням АПС</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</si>
  <si>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проведення камерного знезараження речей, послуги з поточного ремонту (заміна дверей)протипожежні, поточний ремонт системи водопостачання, виготовлення проектно-кошторисної документації по відновленню системи електрокомунікацій зі  встановленням автоматичної пожежної сигналізації , відновлення систем електрокомунікації зі встановленням АПС</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</si>
  <si>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з демонтажу, монтажу, підготовки до повірки та повірки лічильника холодної води, поточний ремонт системи водовідведення, послуга з технічної інвентаризації та виготовлення технічного паспорту </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</si>
  <si>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послуги з демонтажу, монтажу, підготовки до повірки та повірки приладів обліку теплової енергії, Послуги проведення камерного знезараження речей, Операційна система Microsoft Office ,офісний додаток Microsoft Office -ГРОМАДСЬКИЙ БЮДЖЕТ</t>
  </si>
  <si>
    <t xml:space="preserve"> вивіз ТПВ, дератизація та дезинсекція, послуги зв"язку, підключення до мережі інтернет, доочистка води, надання пакету оновл.програм.комплек."КУРС"; перезарядка та повірка вогнегасників; проектно- кошторисна документація (по встановленню автоматичної пожежної сигналізації), послуги з поточного ремонту (заміна дверей)протипожежні, відновлення систем електрокомунікації зі встановленням АПС, поточний ремонт ганку, Операційна система Microsoft Office - ГРОМАДСЬКИЙ БЮДЖЕТ</t>
  </si>
  <si>
    <t>крейда біла; хімічні реактиви; миючі та чистячі засоби, класні журнали та журнали обліку груп продовженного дня, протигази</t>
  </si>
  <si>
    <t xml:space="preserve"> крейда біла; хімічні реактиви; миючі та чистячі засоби, сушилкі для рук, ваги електр., ваги торгові, класні журнали та журнали обліку груп продовженного дня, протигази, комплект обладнання БПФ для початкової школи (ПОЧАТ.ШКОЛА)</t>
  </si>
  <si>
    <t>крейда біла; хімічні реактиви; миючі та чистячі засоби, сушилкі для рук, ваги електр., ваги торгові, класні журнали та журнали обліку груп продовженного дня, протигази, комплект обладнання БПФ для початкової школи (ПОЧАТ.ШКОЛА)</t>
  </si>
  <si>
    <t>Лінолеум; крейда біла; хімічні реактиви; миючі та чистячі засоби, сушилкі для рук, ваги електр., ваги торгові, класні журнали та журнали обліку груп продовженного дня, протигази, комплект обладнання БПФ для початкової школи (ПОЧАТ.ШКОЛА)</t>
  </si>
  <si>
    <t xml:space="preserve"> крейда біла; хімічні реактиви; миючі та чистячі засоби, сушилкі для рук, ваги електр., ваги торгові, протигази, класні журнали та журнали обліку груп продовженного дня, протигази, комплект обладнання БПФ для початкової школи (ПОЧАТ.ШКОЛА)</t>
  </si>
  <si>
    <t xml:space="preserve"> крейда біла; хімічні реактиви; миючі та чистячі засоби, сушилкі для рук, ваги електр., ваги торгові, класні журнали та журнали обліку груп продовженного дня, протигази, протипожежні обладнання, комплект обладнання БПФ для початкової школи (ПОЧАТ.ШКОЛА)</t>
  </si>
  <si>
    <t>Лінолеум; крейда біла; хімічні реактиви; миючі та чистячі засоби. сушилкі для рук, ваги електр., ваги торгові, класні журнали та журнали обліку груп продовженного дня, протигази, комплект обладнання БПФ для початкової школи (ПОЧАТ.ШКОЛА)</t>
  </si>
  <si>
    <t>крейда біла; хімічні реактиви; миючі та чистячі засоби, класні журнали та журнали обліку груп продовженного дня, протигази, комплект обладнання БПФ для початкової школи (ПОЧАТ.ШКОЛА)</t>
  </si>
  <si>
    <t>крейда біла; хімічні реактиви; миючі та чистячі засоби, сушилкі для рук, ваги електр., ваги торгові, класні журнали та журнали обліку груп продовженного дня, протигази,комплект обладнання БПФ для початкової школи (ПОЧАТ.ШКОЛА), Акустична система (ІНКЛЮЗИЯ)</t>
  </si>
  <si>
    <t xml:space="preserve"> крейда біла; хімічні реактиви; миючі та чистячі засоби, сушилкі для рук, ваги електр., ваги торгові, протигази, класні журнали та журнали обліку груп продовженного дня, протигази, комплект обладнання БПФ для початкової школи (ПОЧАТ.ШКОЛА), безпровідна акустична стистема  (ІНКЛЮЗИЯ)</t>
  </si>
  <si>
    <t xml:space="preserve"> крейда біла; хімічні реактиви; миючі та чистячі засоби, класні журнали та журнали обліку груп продовженного дня, протигази, кухоне приладдя,господарські товари, ваги електроні, шафа для зберігання хлібу, стелажи для зберігання білизни, прасувальні дошки, шкільні меблі, електро-побутові приладдя,комплект обладнання БПФ для початкової школи (ПОЧАТ.ШКОЛА), Акустична система (ІНКЛЮЗИЯ), обладнання для закладів громадського харчування, Спортивне обладнання та інвентар (ДЕПУТ.СУБВ.), столи нержавіючої сталі, матраци безпружині, емаль фарба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</si>
</sst>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0">
    <font>
      <sz val="10"/>
      <name val="Arial"/>
      <family val="0"/>
    </font>
    <font>
      <sz val="8"/>
      <name val="Arial"/>
      <family val="2"/>
    </font>
    <font>
      <sz val="14"/>
      <color indexed="55"/>
      <name val="Bookman Old Style"/>
      <family val="1"/>
    </font>
    <font>
      <b/>
      <sz val="14"/>
      <color indexed="55"/>
      <name val="Bookman Old Style"/>
      <family val="1"/>
    </font>
    <font>
      <i/>
      <sz val="14"/>
      <color indexed="55"/>
      <name val="Bookman Old Style"/>
      <family val="1"/>
    </font>
    <font>
      <b/>
      <sz val="18"/>
      <color indexed="55"/>
      <name val="Bookman Old Style"/>
      <family val="1"/>
    </font>
    <font>
      <sz val="13"/>
      <color indexed="55"/>
      <name val="Bookman Old Style"/>
      <family val="1"/>
    </font>
    <font>
      <b/>
      <sz val="12"/>
      <color indexed="55"/>
      <name val="Bookman Old Style"/>
      <family val="1"/>
    </font>
    <font>
      <sz val="10"/>
      <name val="Times New Roman"/>
      <family val="1"/>
    </font>
    <font>
      <b/>
      <u val="single"/>
      <sz val="7"/>
      <name val="Times New Roman"/>
      <family val="1"/>
    </font>
    <font>
      <b/>
      <u val="single"/>
      <sz val="8"/>
      <name val="Times New Roman"/>
      <family val="1"/>
    </font>
    <font>
      <b/>
      <u val="single"/>
      <sz val="12"/>
      <name val="Times New Roman"/>
      <family val="1"/>
    </font>
    <font>
      <b/>
      <sz val="12"/>
      <name val="Times New Roman"/>
      <family val="1"/>
    </font>
    <font>
      <sz val="8"/>
      <name val="Times New Roman"/>
      <family val="1"/>
    </font>
    <font>
      <b/>
      <sz val="8"/>
      <name val="Times New Roman"/>
      <family val="1"/>
    </font>
    <font>
      <b/>
      <i/>
      <u val="single"/>
      <sz val="14"/>
      <name val="Times New Roman"/>
      <family val="1"/>
    </font>
    <font>
      <sz val="16"/>
      <name val="Times New Roman"/>
      <family val="1"/>
    </font>
    <font>
      <u val="single"/>
      <sz val="10"/>
      <color indexed="12"/>
      <name val="Arial"/>
      <family val="2"/>
    </font>
    <font>
      <u val="single"/>
      <sz val="10"/>
      <color indexed="36"/>
      <name val="Arial"/>
      <family val="2"/>
    </font>
    <font>
      <sz val="14"/>
      <name val="Bookman Old Style"/>
      <family val="1"/>
    </font>
    <font>
      <b/>
      <sz val="18"/>
      <name val="Bookman Old Style"/>
      <family val="1"/>
    </font>
    <font>
      <b/>
      <sz val="10"/>
      <name val="Bookman Old Style"/>
      <family val="1"/>
    </font>
    <font>
      <b/>
      <sz val="12"/>
      <name val="Bookman Old Style"/>
      <family val="1"/>
    </font>
    <font>
      <sz val="10"/>
      <name val="Bookman Old Style"/>
      <family val="1"/>
    </font>
    <font>
      <b/>
      <sz val="14"/>
      <name val="Bookman Old Style"/>
      <family val="1"/>
    </font>
    <font>
      <b/>
      <u val="single"/>
      <sz val="7"/>
      <name val="Bookman Old Style"/>
      <family val="1"/>
    </font>
    <font>
      <sz val="8"/>
      <name val="Bookman Old Style"/>
      <family val="1"/>
    </font>
    <font>
      <b/>
      <u val="single"/>
      <sz val="8"/>
      <name val="Bookman Old Style"/>
      <family val="1"/>
    </font>
    <font>
      <b/>
      <u val="single"/>
      <sz val="12"/>
      <name val="Bookman Old Style"/>
      <family val="1"/>
    </font>
    <font>
      <b/>
      <sz val="8"/>
      <name val="Bookman Old Style"/>
      <family val="1"/>
    </font>
    <font>
      <b/>
      <i/>
      <u val="single"/>
      <sz val="14"/>
      <name val="Bookman Old Style"/>
      <family val="1"/>
    </font>
    <font>
      <sz val="16"/>
      <name val="Bookman Old Style"/>
      <family val="1"/>
    </font>
    <font>
      <sz val="13"/>
      <name val="Bookman Old Style"/>
      <family val="1"/>
    </font>
    <font>
      <sz val="18"/>
      <name val="Bookman Old Style"/>
      <family val="1"/>
    </font>
    <font>
      <b/>
      <sz val="13"/>
      <name val="Bookman Old Style"/>
      <family val="1"/>
    </font>
    <font>
      <i/>
      <u val="single"/>
      <sz val="13"/>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8"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110">
    <xf numFmtId="0" fontId="0" fillId="0" borderId="0" xfId="0" applyAlignment="1">
      <alignment/>
    </xf>
    <xf numFmtId="0" fontId="2" fillId="0" borderId="0" xfId="0" applyFont="1" applyAlignment="1">
      <alignment horizontal="left"/>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left" vertical="center" wrapText="1"/>
    </xf>
    <xf numFmtId="0" fontId="2" fillId="0" borderId="10" xfId="0" applyFont="1" applyBorder="1" applyAlignment="1">
      <alignment/>
    </xf>
    <xf numFmtId="0" fontId="4" fillId="0" borderId="10" xfId="0" applyFont="1" applyBorder="1" applyAlignment="1">
      <alignment horizontal="left" vertical="center" wrapText="1"/>
    </xf>
    <xf numFmtId="4" fontId="2" fillId="0" borderId="10" xfId="0" applyNumberFormat="1" applyFont="1" applyBorder="1" applyAlignment="1">
      <alignment/>
    </xf>
    <xf numFmtId="4" fontId="2" fillId="0" borderId="0" xfId="0" applyNumberFormat="1" applyFont="1" applyAlignment="1">
      <alignment/>
    </xf>
    <xf numFmtId="0" fontId="2" fillId="33" borderId="0" xfId="0" applyFont="1" applyFill="1" applyAlignment="1">
      <alignment horizontal="left"/>
    </xf>
    <xf numFmtId="4" fontId="2" fillId="33" borderId="0" xfId="0" applyNumberFormat="1" applyFont="1" applyFill="1" applyAlignment="1">
      <alignment/>
    </xf>
    <xf numFmtId="0" fontId="2" fillId="33" borderId="0" xfId="0" applyFont="1" applyFill="1" applyAlignment="1">
      <alignment/>
    </xf>
    <xf numFmtId="0" fontId="5" fillId="0" borderId="11" xfId="0" applyFont="1" applyBorder="1" applyAlignment="1">
      <alignment horizontal="center"/>
    </xf>
    <xf numFmtId="0" fontId="6" fillId="0" borderId="10" xfId="0" applyFont="1" applyBorder="1" applyAlignment="1">
      <alignment wrapText="1"/>
    </xf>
    <xf numFmtId="0" fontId="6" fillId="0" borderId="0" xfId="0" applyFont="1" applyAlignment="1">
      <alignment/>
    </xf>
    <xf numFmtId="0" fontId="6" fillId="0" borderId="10" xfId="0" applyFont="1" applyBorder="1" applyAlignment="1">
      <alignment horizontal="left" vertical="center" wrapText="1"/>
    </xf>
    <xf numFmtId="0" fontId="7" fillId="0" borderId="0" xfId="0" applyFont="1" applyBorder="1" applyAlignment="1">
      <alignment horizontal="right"/>
    </xf>
    <xf numFmtId="0" fontId="8" fillId="0" borderId="0" xfId="0" applyFont="1" applyAlignment="1">
      <alignment/>
    </xf>
    <xf numFmtId="0" fontId="9" fillId="0" borderId="0" xfId="0" applyFont="1" applyBorder="1" applyAlignment="1">
      <alignment/>
    </xf>
    <xf numFmtId="0" fontId="10" fillId="0" borderId="0" xfId="0" applyFont="1" applyAlignment="1">
      <alignment/>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5" fillId="0" borderId="0" xfId="0" applyFont="1" applyAlignment="1">
      <alignment/>
    </xf>
    <xf numFmtId="0" fontId="13" fillId="0" borderId="0" xfId="0" applyFont="1" applyBorder="1" applyAlignment="1">
      <alignment horizontal="center"/>
    </xf>
    <xf numFmtId="0" fontId="10" fillId="0" borderId="0" xfId="0" applyFont="1" applyBorder="1" applyAlignment="1">
      <alignment horizontal="center"/>
    </xf>
    <xf numFmtId="0" fontId="14" fillId="0" borderId="0" xfId="0" applyFont="1" applyBorder="1" applyAlignment="1">
      <alignment horizontal="center"/>
    </xf>
    <xf numFmtId="0" fontId="19" fillId="0" borderId="0" xfId="0" applyFont="1" applyAlignment="1">
      <alignment/>
    </xf>
    <xf numFmtId="0" fontId="20" fillId="0" borderId="0" xfId="0" applyFont="1" applyBorder="1" applyAlignment="1">
      <alignment horizontal="center"/>
    </xf>
    <xf numFmtId="0" fontId="19" fillId="0" borderId="0" xfId="0" applyFont="1" applyBorder="1" applyAlignment="1">
      <alignment/>
    </xf>
    <xf numFmtId="0" fontId="21" fillId="0" borderId="0" xfId="0" applyFont="1" applyBorder="1" applyAlignment="1">
      <alignment horizontal="center"/>
    </xf>
    <xf numFmtId="0" fontId="22" fillId="0" borderId="0" xfId="0" applyFont="1" applyBorder="1" applyAlignment="1">
      <alignment horizontal="right"/>
    </xf>
    <xf numFmtId="0" fontId="23" fillId="0" borderId="0" xfId="0" applyFont="1" applyBorder="1" applyAlignment="1">
      <alignment/>
    </xf>
    <xf numFmtId="0" fontId="24" fillId="0" borderId="10" xfId="0" applyFont="1" applyBorder="1" applyAlignment="1">
      <alignment horizontal="center" vertical="center" wrapText="1"/>
    </xf>
    <xf numFmtId="0" fontId="24" fillId="0" borderId="10" xfId="0" applyFont="1" applyBorder="1" applyAlignment="1">
      <alignment horizontal="center"/>
    </xf>
    <xf numFmtId="0" fontId="19" fillId="0" borderId="10" xfId="0" applyFont="1" applyBorder="1" applyAlignment="1">
      <alignment horizontal="left" vertical="center" wrapText="1"/>
    </xf>
    <xf numFmtId="4" fontId="19" fillId="0" borderId="10" xfId="0" applyNumberFormat="1" applyFont="1" applyBorder="1" applyAlignment="1">
      <alignment/>
    </xf>
    <xf numFmtId="0" fontId="19" fillId="0" borderId="10" xfId="0" applyFont="1" applyBorder="1" applyAlignment="1">
      <alignment/>
    </xf>
    <xf numFmtId="0" fontId="19" fillId="0" borderId="0" xfId="0" applyFont="1" applyAlignment="1">
      <alignment horizontal="left"/>
    </xf>
    <xf numFmtId="4" fontId="19" fillId="0" borderId="0" xfId="0" applyNumberFormat="1" applyFont="1" applyAlignment="1">
      <alignment/>
    </xf>
    <xf numFmtId="0" fontId="19" fillId="33" borderId="0" xfId="0" applyFont="1" applyFill="1" applyAlignment="1">
      <alignment horizontal="left"/>
    </xf>
    <xf numFmtId="4" fontId="19" fillId="33" borderId="0" xfId="0" applyNumberFormat="1" applyFont="1" applyFill="1" applyAlignment="1">
      <alignment/>
    </xf>
    <xf numFmtId="0" fontId="19" fillId="33" borderId="0" xfId="0" applyFont="1" applyFill="1" applyAlignment="1">
      <alignment/>
    </xf>
    <xf numFmtId="0" fontId="25" fillId="0" borderId="0" xfId="0" applyFont="1" applyBorder="1" applyAlignment="1">
      <alignment/>
    </xf>
    <xf numFmtId="0" fontId="23"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horizontal="center"/>
    </xf>
    <xf numFmtId="0" fontId="22" fillId="0" borderId="0" xfId="0" applyFont="1" applyAlignment="1">
      <alignment horizontal="center"/>
    </xf>
    <xf numFmtId="0" fontId="29" fillId="0" borderId="0" xfId="0" applyFont="1" applyBorder="1" applyAlignment="1">
      <alignment horizontal="center"/>
    </xf>
    <xf numFmtId="0" fontId="30" fillId="0" borderId="0" xfId="0" applyFont="1" applyAlignment="1">
      <alignment/>
    </xf>
    <xf numFmtId="0" fontId="26" fillId="0" borderId="0" xfId="0" applyFont="1" applyBorder="1" applyAlignment="1">
      <alignment horizontal="center"/>
    </xf>
    <xf numFmtId="0" fontId="27" fillId="0" borderId="0" xfId="0" applyFont="1" applyBorder="1" applyAlignment="1">
      <alignment horizontal="center"/>
    </xf>
    <xf numFmtId="0" fontId="32" fillId="0" borderId="0" xfId="0" applyFont="1" applyAlignment="1">
      <alignment/>
    </xf>
    <xf numFmtId="0" fontId="20" fillId="0" borderId="0" xfId="0" applyFont="1" applyAlignment="1">
      <alignment horizontal="center" wrapText="1"/>
    </xf>
    <xf numFmtId="0" fontId="33" fillId="0" borderId="0" xfId="0" applyFont="1" applyAlignment="1">
      <alignment/>
    </xf>
    <xf numFmtId="0" fontId="34" fillId="0" borderId="11" xfId="0" applyFont="1" applyBorder="1" applyAlignment="1">
      <alignment horizontal="center"/>
    </xf>
    <xf numFmtId="0" fontId="34" fillId="0" borderId="11" xfId="0" applyFont="1" applyBorder="1" applyAlignment="1">
      <alignment horizontal="right" vertical="center"/>
    </xf>
    <xf numFmtId="0" fontId="34" fillId="0" borderId="10" xfId="0" applyFont="1" applyBorder="1" applyAlignment="1">
      <alignment horizontal="center" vertical="center" wrapText="1"/>
    </xf>
    <xf numFmtId="0" fontId="32" fillId="0" borderId="10" xfId="0" applyFont="1" applyBorder="1" applyAlignment="1">
      <alignment horizontal="right" vertical="center"/>
    </xf>
    <xf numFmtId="0" fontId="32" fillId="0" borderId="10" xfId="0" applyFont="1" applyBorder="1" applyAlignment="1">
      <alignment horizontal="center" wrapText="1"/>
    </xf>
    <xf numFmtId="0" fontId="32" fillId="0" borderId="10" xfId="0" applyFont="1" applyBorder="1" applyAlignment="1">
      <alignment horizontal="left" vertical="center" wrapText="1"/>
    </xf>
    <xf numFmtId="4" fontId="32" fillId="0" borderId="10" xfId="0" applyNumberFormat="1" applyFont="1" applyBorder="1" applyAlignment="1">
      <alignment horizontal="right" vertical="center"/>
    </xf>
    <xf numFmtId="0" fontId="32" fillId="0" borderId="10" xfId="0" applyFont="1" applyBorder="1" applyAlignment="1">
      <alignment wrapText="1"/>
    </xf>
    <xf numFmtId="0" fontId="32" fillId="0" borderId="0" xfId="0" applyFont="1" applyAlignment="1">
      <alignment horizontal="left"/>
    </xf>
    <xf numFmtId="4" fontId="32" fillId="0" borderId="0" xfId="0" applyNumberFormat="1" applyFont="1" applyAlignment="1">
      <alignment horizontal="right" vertical="center"/>
    </xf>
    <xf numFmtId="0" fontId="32" fillId="0" borderId="0" xfId="0" applyFont="1" applyAlignment="1">
      <alignment wrapText="1"/>
    </xf>
    <xf numFmtId="0" fontId="32" fillId="33" borderId="0" xfId="0" applyFont="1" applyFill="1" applyAlignment="1">
      <alignment horizontal="left"/>
    </xf>
    <xf numFmtId="4" fontId="32" fillId="33" borderId="0" xfId="0" applyNumberFormat="1" applyFont="1" applyFill="1" applyAlignment="1">
      <alignment horizontal="right" vertical="center"/>
    </xf>
    <xf numFmtId="0" fontId="32" fillId="33" borderId="0" xfId="0" applyFont="1" applyFill="1" applyAlignment="1">
      <alignment wrapText="1"/>
    </xf>
    <xf numFmtId="0" fontId="32" fillId="33" borderId="0" xfId="0" applyFont="1" applyFill="1" applyAlignment="1">
      <alignment/>
    </xf>
    <xf numFmtId="0" fontId="32" fillId="0" borderId="0" xfId="0" applyFont="1" applyAlignment="1">
      <alignment horizontal="right" vertical="center"/>
    </xf>
    <xf numFmtId="0" fontId="20" fillId="0" borderId="0" xfId="0" applyFont="1" applyAlignment="1">
      <alignment horizontal="center" vertical="center" wrapText="1"/>
    </xf>
    <xf numFmtId="0" fontId="32" fillId="0" borderId="0" xfId="0" applyFont="1" applyAlignment="1">
      <alignment horizontal="left" vertical="center" wrapText="1"/>
    </xf>
    <xf numFmtId="0" fontId="32" fillId="33" borderId="0" xfId="0" applyFont="1" applyFill="1" applyAlignment="1">
      <alignment horizontal="left" vertical="center" wrapText="1"/>
    </xf>
    <xf numFmtId="0" fontId="34" fillId="0" borderId="10" xfId="0" applyFont="1" applyBorder="1" applyAlignment="1">
      <alignment horizontal="center" vertical="center"/>
    </xf>
    <xf numFmtId="0" fontId="34" fillId="0" borderId="0" xfId="0" applyFont="1" applyBorder="1" applyAlignment="1">
      <alignment horizontal="right" wrapText="1"/>
    </xf>
    <xf numFmtId="0" fontId="34" fillId="0" borderId="10" xfId="0" applyFont="1" applyBorder="1" applyAlignment="1">
      <alignment horizontal="center" wrapText="1"/>
    </xf>
    <xf numFmtId="0" fontId="20" fillId="0" borderId="0" xfId="0" applyFont="1" applyAlignment="1">
      <alignment horizontal="center" vertical="center"/>
    </xf>
    <xf numFmtId="0" fontId="33" fillId="0" borderId="0" xfId="0" applyFont="1" applyAlignment="1">
      <alignment horizontal="center" vertical="center"/>
    </xf>
    <xf numFmtId="0" fontId="34" fillId="0" borderId="0" xfId="0" applyFont="1" applyBorder="1" applyAlignment="1">
      <alignment horizontal="left" vertical="center"/>
    </xf>
    <xf numFmtId="0" fontId="32" fillId="0" borderId="10" xfId="0" applyFont="1" applyBorder="1" applyAlignment="1">
      <alignment horizontal="left" vertical="center"/>
    </xf>
    <xf numFmtId="0" fontId="32" fillId="0" borderId="0" xfId="0" applyFont="1" applyAlignment="1">
      <alignment horizontal="left" vertical="center"/>
    </xf>
    <xf numFmtId="0" fontId="32" fillId="33" borderId="0" xfId="0" applyFont="1" applyFill="1" applyAlignment="1">
      <alignment horizontal="left" vertical="center"/>
    </xf>
    <xf numFmtId="0" fontId="34" fillId="0" borderId="0" xfId="0" applyFont="1" applyBorder="1" applyAlignment="1">
      <alignment horizontal="left" vertical="center" wrapText="1"/>
    </xf>
    <xf numFmtId="0" fontId="20" fillId="0" borderId="0" xfId="0" applyFont="1" applyAlignment="1">
      <alignment horizontal="center"/>
    </xf>
    <xf numFmtId="0" fontId="34" fillId="0" borderId="0" xfId="0" applyFont="1" applyBorder="1" applyAlignment="1">
      <alignment horizontal="right"/>
    </xf>
    <xf numFmtId="0" fontId="32" fillId="0" borderId="10" xfId="0" applyFont="1" applyBorder="1" applyAlignment="1">
      <alignment/>
    </xf>
    <xf numFmtId="4" fontId="32" fillId="0" borderId="0" xfId="0" applyNumberFormat="1" applyFont="1" applyAlignment="1">
      <alignment/>
    </xf>
    <xf numFmtId="4" fontId="32" fillId="33" borderId="0" xfId="0" applyNumberFormat="1" applyFont="1" applyFill="1" applyAlignment="1">
      <alignment/>
    </xf>
    <xf numFmtId="0" fontId="34" fillId="0" borderId="10" xfId="0" applyFont="1" applyBorder="1" applyAlignment="1">
      <alignment horizontal="center"/>
    </xf>
    <xf numFmtId="0" fontId="34" fillId="0" borderId="0" xfId="0" applyFont="1" applyBorder="1" applyAlignment="1">
      <alignment horizontal="center" vertical="center" wrapText="1"/>
    </xf>
    <xf numFmtId="0" fontId="32" fillId="0" borderId="0" xfId="0" applyFont="1" applyAlignment="1">
      <alignment horizontal="center" vertical="center" wrapText="1"/>
    </xf>
    <xf numFmtId="0" fontId="32" fillId="33" borderId="0" xfId="0" applyFont="1" applyFill="1" applyAlignment="1">
      <alignment horizontal="center" vertical="center" wrapText="1"/>
    </xf>
    <xf numFmtId="0" fontId="34" fillId="0" borderId="0" xfId="0" applyFont="1" applyAlignment="1">
      <alignment horizontal="center"/>
    </xf>
    <xf numFmtId="0" fontId="32" fillId="0" borderId="0" xfId="0" applyFont="1" applyAlignment="1">
      <alignment horizontal="center"/>
    </xf>
    <xf numFmtId="0" fontId="20" fillId="0" borderId="0" xfId="0" applyFont="1" applyBorder="1" applyAlignment="1">
      <alignment horizontal="center" vertical="center"/>
    </xf>
    <xf numFmtId="0" fontId="32"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Alignment="1">
      <alignment horizontal="center"/>
    </xf>
    <xf numFmtId="0" fontId="12" fillId="0" borderId="0" xfId="0" applyFont="1" applyAlignment="1">
      <alignment horizontal="center"/>
    </xf>
    <xf numFmtId="0" fontId="16" fillId="0" borderId="0" xfId="0" applyFont="1" applyAlignment="1">
      <alignment horizontal="center"/>
    </xf>
    <xf numFmtId="0" fontId="35" fillId="0" borderId="0" xfId="0" applyFont="1" applyAlignment="1">
      <alignment horizontal="center"/>
    </xf>
    <xf numFmtId="0" fontId="22" fillId="0" borderId="0" xfId="0" applyFont="1" applyAlignment="1">
      <alignment horizontal="center"/>
    </xf>
    <xf numFmtId="0" fontId="31" fillId="0" borderId="0" xfId="0" applyFont="1" applyAlignment="1">
      <alignment horizontal="center"/>
    </xf>
    <xf numFmtId="0" fontId="20" fillId="0" borderId="0" xfId="0" applyFont="1" applyBorder="1" applyAlignment="1">
      <alignment horizontal="center" vertical="center"/>
    </xf>
    <xf numFmtId="0" fontId="34" fillId="0" borderId="0" xfId="0" applyFont="1" applyBorder="1" applyAlignment="1">
      <alignment horizontal="center"/>
    </xf>
    <xf numFmtId="0" fontId="2" fillId="0" borderId="0" xfId="0" applyFont="1" applyAlignment="1">
      <alignment horizontal="center"/>
    </xf>
    <xf numFmtId="0" fontId="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7;&#1088;&#1086;&#1073;&#108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ін Аудіт"/>
      <sheetName val="2800"/>
      <sheetName val="2730"/>
      <sheetName val="2282"/>
      <sheetName val="2274"/>
      <sheetName val="2273"/>
      <sheetName val="2272"/>
      <sheetName val="2271"/>
      <sheetName val="2250"/>
      <sheetName val="2240"/>
      <sheetName val="2230"/>
      <sheetName val="2220"/>
      <sheetName val="2210"/>
      <sheetName val="2120"/>
      <sheetName val="2111"/>
      <sheetName val="за 12"/>
    </sheetNames>
    <sheetDataSet>
      <sheetData sheetId="15">
        <row r="36">
          <cell r="C36">
            <v>0</v>
          </cell>
          <cell r="D36">
            <v>0</v>
          </cell>
          <cell r="E36">
            <v>0</v>
          </cell>
          <cell r="F36">
            <v>0</v>
          </cell>
          <cell r="G36">
            <v>0</v>
          </cell>
          <cell r="H36">
            <v>0</v>
          </cell>
          <cell r="I36">
            <v>0</v>
          </cell>
          <cell r="J36">
            <v>0</v>
          </cell>
          <cell r="K36">
            <v>0</v>
          </cell>
          <cell r="L36">
            <v>0</v>
          </cell>
          <cell r="M36">
            <v>0</v>
          </cell>
          <cell r="P36">
            <v>0</v>
          </cell>
        </row>
        <row r="37">
          <cell r="C37">
            <v>3106440.19</v>
          </cell>
          <cell r="D37">
            <v>697606.32</v>
          </cell>
          <cell r="E37">
            <v>152613.74</v>
          </cell>
          <cell r="F37">
            <v>3975.5</v>
          </cell>
          <cell r="G37">
            <v>218203.9</v>
          </cell>
          <cell r="H37">
            <v>58250.278461536</v>
          </cell>
          <cell r="I37">
            <v>1526</v>
          </cell>
          <cell r="J37">
            <v>728026.85</v>
          </cell>
          <cell r="K37">
            <v>22676.379999999997</v>
          </cell>
          <cell r="L37">
            <v>138565.38</v>
          </cell>
          <cell r="M37">
            <v>0</v>
          </cell>
          <cell r="N37">
            <v>5357.44</v>
          </cell>
          <cell r="P37">
            <v>5133241.978461536</v>
          </cell>
        </row>
        <row r="38">
          <cell r="C38">
            <v>3293378.55</v>
          </cell>
          <cell r="D38">
            <v>734975.82</v>
          </cell>
          <cell r="E38">
            <v>102747.51</v>
          </cell>
          <cell r="F38">
            <v>3200.5</v>
          </cell>
          <cell r="G38">
            <v>149755.27</v>
          </cell>
          <cell r="H38">
            <v>194579.55923076798</v>
          </cell>
          <cell r="I38">
            <v>1559</v>
          </cell>
          <cell r="J38">
            <v>374133.58999999997</v>
          </cell>
          <cell r="K38">
            <v>6265.34</v>
          </cell>
          <cell r="L38">
            <v>44004.11765099999</v>
          </cell>
          <cell r="M38">
            <v>0</v>
          </cell>
          <cell r="N38">
            <v>10714.88</v>
          </cell>
          <cell r="P38">
            <v>4915314.136881767</v>
          </cell>
        </row>
        <row r="39">
          <cell r="C39">
            <v>6190661.830000001</v>
          </cell>
          <cell r="D39">
            <v>1436097.0599999998</v>
          </cell>
          <cell r="E39">
            <v>326112.51</v>
          </cell>
          <cell r="F39">
            <v>3975.5</v>
          </cell>
          <cell r="G39">
            <v>347182.82999999996</v>
          </cell>
          <cell r="H39">
            <v>62310.499230768</v>
          </cell>
          <cell r="I39">
            <v>2037</v>
          </cell>
          <cell r="J39">
            <v>1100790.8599999999</v>
          </cell>
          <cell r="K39">
            <v>17871.43</v>
          </cell>
          <cell r="L39">
            <v>139829.92</v>
          </cell>
          <cell r="M39">
            <v>0</v>
          </cell>
          <cell r="N39">
            <v>8036.16</v>
          </cell>
          <cell r="P39">
            <v>9634905.599230768</v>
          </cell>
        </row>
        <row r="40">
          <cell r="C40">
            <v>5961738.58</v>
          </cell>
          <cell r="D40">
            <v>1338350.58</v>
          </cell>
          <cell r="E40">
            <v>253226.02000000002</v>
          </cell>
          <cell r="F40">
            <v>4750.5</v>
          </cell>
          <cell r="G40">
            <v>391335.19000000006</v>
          </cell>
          <cell r="H40">
            <v>261339.703846152</v>
          </cell>
          <cell r="I40">
            <v>3335.99</v>
          </cell>
          <cell r="J40">
            <v>1003491.63</v>
          </cell>
          <cell r="K40">
            <v>28708.560000000005</v>
          </cell>
          <cell r="L40">
            <v>128682.54999999999</v>
          </cell>
          <cell r="M40">
            <v>0</v>
          </cell>
          <cell r="N40">
            <v>4018.08</v>
          </cell>
          <cell r="P40">
            <v>9378977.383846154</v>
          </cell>
        </row>
        <row r="41">
          <cell r="C41">
            <v>3378996.61</v>
          </cell>
          <cell r="D41">
            <v>762641.75</v>
          </cell>
          <cell r="E41">
            <v>120830.70999999999</v>
          </cell>
          <cell r="F41">
            <v>3975.5</v>
          </cell>
          <cell r="G41">
            <v>205108.1</v>
          </cell>
          <cell r="H41">
            <v>149797.879230768</v>
          </cell>
          <cell r="I41">
            <v>3462.99</v>
          </cell>
          <cell r="J41">
            <v>295776.35</v>
          </cell>
          <cell r="K41">
            <v>7602.969999999999</v>
          </cell>
          <cell r="L41">
            <v>69525.70999999999</v>
          </cell>
          <cell r="M41">
            <v>0</v>
          </cell>
          <cell r="N41">
            <v>1339.36</v>
          </cell>
          <cell r="P41">
            <v>4999057.929230768</v>
          </cell>
        </row>
        <row r="42">
          <cell r="C42">
            <v>11384932.979999999</v>
          </cell>
          <cell r="D42">
            <v>2534827.9699999997</v>
          </cell>
          <cell r="E42">
            <v>361381.88999999996</v>
          </cell>
          <cell r="F42">
            <v>6300.5</v>
          </cell>
          <cell r="G42">
            <v>710646.98</v>
          </cell>
          <cell r="H42">
            <v>307404.95769230404</v>
          </cell>
          <cell r="I42">
            <v>9715.93</v>
          </cell>
          <cell r="J42">
            <v>1029024.5900000001</v>
          </cell>
          <cell r="K42">
            <v>42090.96000000001</v>
          </cell>
          <cell r="L42">
            <v>194643.96999999997</v>
          </cell>
          <cell r="M42">
            <v>0</v>
          </cell>
          <cell r="N42">
            <v>18751.04</v>
          </cell>
          <cell r="P42">
            <v>16599721.767692305</v>
          </cell>
        </row>
        <row r="43">
          <cell r="C43">
            <v>9751593.64</v>
          </cell>
          <cell r="D43">
            <v>2183331.28</v>
          </cell>
          <cell r="E43">
            <v>253933.76999999996</v>
          </cell>
          <cell r="F43">
            <v>5525.5</v>
          </cell>
          <cell r="G43">
            <v>551990.5900000001</v>
          </cell>
          <cell r="H43">
            <v>53756.223076919996</v>
          </cell>
          <cell r="I43">
            <v>4538.99</v>
          </cell>
          <cell r="J43">
            <v>717910.62</v>
          </cell>
          <cell r="K43">
            <v>35903.229999999996</v>
          </cell>
          <cell r="L43">
            <v>138791.03</v>
          </cell>
          <cell r="M43">
            <v>0</v>
          </cell>
          <cell r="N43">
            <v>14732.96</v>
          </cell>
          <cell r="P43">
            <v>13712007.833076918</v>
          </cell>
        </row>
        <row r="44">
          <cell r="C44">
            <v>4348657.04</v>
          </cell>
          <cell r="D44">
            <v>981878.86</v>
          </cell>
          <cell r="E44">
            <v>162576.38999999998</v>
          </cell>
          <cell r="F44">
            <v>3200.5</v>
          </cell>
          <cell r="G44">
            <v>212252.70999999996</v>
          </cell>
          <cell r="H44">
            <v>229069.678461536</v>
          </cell>
          <cell r="I44">
            <v>498</v>
          </cell>
          <cell r="J44">
            <v>574580.9</v>
          </cell>
          <cell r="K44">
            <v>13928.199999999999</v>
          </cell>
          <cell r="L44">
            <v>95771.40999999999</v>
          </cell>
          <cell r="M44">
            <v>0</v>
          </cell>
          <cell r="N44">
            <v>9375.52</v>
          </cell>
          <cell r="P44">
            <v>6631789.208461536</v>
          </cell>
        </row>
        <row r="45">
          <cell r="C45">
            <v>3919188.84</v>
          </cell>
          <cell r="D45">
            <v>889115.0900000001</v>
          </cell>
          <cell r="E45">
            <v>159597.74</v>
          </cell>
          <cell r="F45">
            <v>3200.5</v>
          </cell>
          <cell r="G45">
            <v>220007.9</v>
          </cell>
          <cell r="H45">
            <v>76640.718461536</v>
          </cell>
          <cell r="I45">
            <v>6365.179999999999</v>
          </cell>
          <cell r="J45">
            <v>594610.8600000001</v>
          </cell>
          <cell r="K45">
            <v>17257.18</v>
          </cell>
          <cell r="L45">
            <v>141655.95</v>
          </cell>
          <cell r="M45">
            <v>0</v>
          </cell>
          <cell r="N45">
            <v>6696.799999999999</v>
          </cell>
          <cell r="P45">
            <v>6034336.758461536</v>
          </cell>
        </row>
        <row r="46">
          <cell r="C46">
            <v>2876192.38</v>
          </cell>
          <cell r="D46">
            <v>635971.3799999999</v>
          </cell>
          <cell r="E46">
            <v>450842.6299999999</v>
          </cell>
          <cell r="F46">
            <v>1550</v>
          </cell>
          <cell r="G46">
            <v>110010.54</v>
          </cell>
          <cell r="H46">
            <v>400734.17461538396</v>
          </cell>
          <cell r="I46">
            <v>645</v>
          </cell>
          <cell r="J46">
            <v>302749.15</v>
          </cell>
          <cell r="K46">
            <v>15255.68</v>
          </cell>
          <cell r="L46">
            <v>102931.19</v>
          </cell>
          <cell r="M46">
            <v>0</v>
          </cell>
          <cell r="N46">
            <v>1339.36</v>
          </cell>
          <cell r="P46">
            <v>4898221.484615385</v>
          </cell>
        </row>
        <row r="47">
          <cell r="C47">
            <v>6988182.67</v>
          </cell>
          <cell r="D47">
            <v>1561939.39</v>
          </cell>
          <cell r="E47">
            <v>310542.24</v>
          </cell>
          <cell r="F47">
            <v>4750.5</v>
          </cell>
          <cell r="G47">
            <v>466250.5</v>
          </cell>
          <cell r="H47">
            <v>57104.333846151996</v>
          </cell>
          <cell r="I47">
            <v>5455.78</v>
          </cell>
          <cell r="J47">
            <v>1325789.72</v>
          </cell>
          <cell r="K47">
            <v>71806.87999999999</v>
          </cell>
          <cell r="L47">
            <v>141994.86000000002</v>
          </cell>
          <cell r="M47">
            <v>0</v>
          </cell>
          <cell r="N47">
            <v>16072.319999999998</v>
          </cell>
          <cell r="P47">
            <v>10949889.193846153</v>
          </cell>
        </row>
        <row r="48">
          <cell r="C48">
            <v>4332334.88</v>
          </cell>
          <cell r="D48">
            <v>958716.1</v>
          </cell>
          <cell r="E48">
            <v>223325.54</v>
          </cell>
          <cell r="F48">
            <v>3975.5</v>
          </cell>
          <cell r="G48">
            <v>255435.36000000002</v>
          </cell>
          <cell r="H48">
            <v>194031.01923076797</v>
          </cell>
          <cell r="I48">
            <v>1999.97</v>
          </cell>
          <cell r="J48">
            <v>856923.777</v>
          </cell>
          <cell r="K48">
            <v>33272.369999999995</v>
          </cell>
          <cell r="L48">
            <v>143193.61</v>
          </cell>
          <cell r="M48">
            <v>0</v>
          </cell>
          <cell r="N48">
            <v>6696.799999999999</v>
          </cell>
          <cell r="P48">
            <v>7009904.926230768</v>
          </cell>
        </row>
        <row r="49">
          <cell r="C49">
            <v>7110780.649999999</v>
          </cell>
          <cell r="D49">
            <v>1575908.5899999999</v>
          </cell>
          <cell r="E49">
            <v>266519.67</v>
          </cell>
          <cell r="F49">
            <v>4750.5</v>
          </cell>
          <cell r="G49">
            <v>485049.0999999999</v>
          </cell>
          <cell r="H49">
            <v>145893.31384615196</v>
          </cell>
          <cell r="I49">
            <v>3197</v>
          </cell>
          <cell r="J49">
            <v>577631.86</v>
          </cell>
          <cell r="K49">
            <v>36436.54</v>
          </cell>
          <cell r="L49">
            <v>157933.75</v>
          </cell>
          <cell r="M49">
            <v>0</v>
          </cell>
          <cell r="N49">
            <v>8036.16</v>
          </cell>
          <cell r="P49">
            <v>10372137.133846149</v>
          </cell>
        </row>
        <row r="50">
          <cell r="C50">
            <v>8167703.769999999</v>
          </cell>
          <cell r="D50">
            <v>1805044.6300000004</v>
          </cell>
          <cell r="E50">
            <v>439040.37</v>
          </cell>
          <cell r="F50">
            <v>5525.5</v>
          </cell>
          <cell r="G50">
            <v>510147.39999999997</v>
          </cell>
          <cell r="H50">
            <v>54297.748461536</v>
          </cell>
          <cell r="I50">
            <v>2662.99</v>
          </cell>
          <cell r="J50">
            <v>994018.22</v>
          </cell>
          <cell r="K50">
            <v>28951.06</v>
          </cell>
          <cell r="L50">
            <v>235268.33000000002</v>
          </cell>
          <cell r="M50">
            <v>0</v>
          </cell>
          <cell r="N50">
            <v>18751.039999999997</v>
          </cell>
          <cell r="P50">
            <v>12261411.058461534</v>
          </cell>
        </row>
        <row r="51">
          <cell r="C51">
            <v>13100679.28</v>
          </cell>
          <cell r="D51">
            <v>2936946.73</v>
          </cell>
          <cell r="E51">
            <v>384205.64999999997</v>
          </cell>
          <cell r="F51">
            <v>6300.5</v>
          </cell>
          <cell r="G51">
            <v>800997.4700000001</v>
          </cell>
          <cell r="H51">
            <v>644386.91307692</v>
          </cell>
          <cell r="I51">
            <v>6200.78</v>
          </cell>
          <cell r="J51">
            <v>1309675.3299999998</v>
          </cell>
          <cell r="K51">
            <v>62148.579999999994</v>
          </cell>
          <cell r="L51">
            <v>241427.17</v>
          </cell>
          <cell r="M51">
            <v>0</v>
          </cell>
          <cell r="N51">
            <v>5357.44</v>
          </cell>
          <cell r="P51">
            <v>19498325.84307692</v>
          </cell>
        </row>
        <row r="52">
          <cell r="C52">
            <v>6051707.010000001</v>
          </cell>
          <cell r="D52">
            <v>1360178.0099999998</v>
          </cell>
          <cell r="E52">
            <v>226588.02</v>
          </cell>
          <cell r="F52">
            <v>3975.5</v>
          </cell>
          <cell r="G52">
            <v>290811.6</v>
          </cell>
          <cell r="H52">
            <v>491558.119230768</v>
          </cell>
          <cell r="I52">
            <v>2545.98</v>
          </cell>
          <cell r="J52">
            <v>614762.04</v>
          </cell>
          <cell r="K52">
            <v>27985.68</v>
          </cell>
          <cell r="L52">
            <v>103296.65000000001</v>
          </cell>
          <cell r="M52">
            <v>0</v>
          </cell>
          <cell r="N52">
            <v>4018.08</v>
          </cell>
          <cell r="P52">
            <v>9177426.68923077</v>
          </cell>
        </row>
        <row r="53">
          <cell r="C53">
            <v>6368528.310000001</v>
          </cell>
          <cell r="D53">
            <v>1418634.6900000002</v>
          </cell>
          <cell r="E53">
            <v>222872.37</v>
          </cell>
          <cell r="F53">
            <v>3975.5</v>
          </cell>
          <cell r="G53">
            <v>361813.56</v>
          </cell>
          <cell r="H53">
            <v>127538.15307692</v>
          </cell>
          <cell r="I53">
            <v>562.99</v>
          </cell>
          <cell r="J53">
            <v>685465.8</v>
          </cell>
          <cell r="K53">
            <v>29035.180000000004</v>
          </cell>
          <cell r="L53">
            <v>146086.62</v>
          </cell>
          <cell r="M53">
            <v>0</v>
          </cell>
          <cell r="N53">
            <v>6696.799999999999</v>
          </cell>
          <cell r="P53">
            <v>9371209.973076923</v>
          </cell>
        </row>
        <row r="54">
          <cell r="C54">
            <v>7604706.17</v>
          </cell>
          <cell r="D54">
            <v>1689053.8299999998</v>
          </cell>
          <cell r="E54">
            <v>253192.06999999998</v>
          </cell>
          <cell r="F54">
            <v>4750.5</v>
          </cell>
          <cell r="G54">
            <v>402680.38000000006</v>
          </cell>
          <cell r="H54">
            <v>360217.40307691996</v>
          </cell>
          <cell r="I54">
            <v>3035</v>
          </cell>
          <cell r="J54">
            <v>998577.48</v>
          </cell>
          <cell r="K54">
            <v>30152.4</v>
          </cell>
          <cell r="L54">
            <v>140294.47999999998</v>
          </cell>
          <cell r="M54">
            <v>0</v>
          </cell>
          <cell r="N54">
            <v>1339.36</v>
          </cell>
          <cell r="P54">
            <v>11487999.073076922</v>
          </cell>
        </row>
        <row r="55">
          <cell r="C55">
            <v>4376527</v>
          </cell>
          <cell r="D55">
            <v>972592.7800000001</v>
          </cell>
          <cell r="E55">
            <v>165705.99</v>
          </cell>
          <cell r="F55">
            <v>3975.5</v>
          </cell>
          <cell r="G55">
            <v>242478.78</v>
          </cell>
          <cell r="H55">
            <v>126282.029230768</v>
          </cell>
          <cell r="I55">
            <v>1280.99</v>
          </cell>
          <cell r="J55">
            <v>842007.12</v>
          </cell>
          <cell r="K55">
            <v>24384.059999999998</v>
          </cell>
          <cell r="L55">
            <v>112893.81</v>
          </cell>
          <cell r="M55">
            <v>0</v>
          </cell>
          <cell r="N55">
            <v>2678.72</v>
          </cell>
          <cell r="P55">
            <v>6870806.779230768</v>
          </cell>
        </row>
        <row r="56">
          <cell r="C56">
            <v>5822042.920000001</v>
          </cell>
          <cell r="D56">
            <v>1293384.65</v>
          </cell>
          <cell r="E56">
            <v>224297.37</v>
          </cell>
          <cell r="F56">
            <v>3975.5</v>
          </cell>
          <cell r="G56">
            <v>321177.1</v>
          </cell>
          <cell r="H56">
            <v>43506.52923076801</v>
          </cell>
          <cell r="I56">
            <v>2038.99</v>
          </cell>
          <cell r="J56">
            <v>853411.6900000001</v>
          </cell>
          <cell r="K56">
            <v>26443.180000000004</v>
          </cell>
          <cell r="L56">
            <v>143511.46</v>
          </cell>
          <cell r="M56">
            <v>0</v>
          </cell>
          <cell r="N56">
            <v>2678.72</v>
          </cell>
          <cell r="P56">
            <v>8736468.10923077</v>
          </cell>
        </row>
        <row r="57">
          <cell r="C57">
            <v>6504521.08</v>
          </cell>
          <cell r="D57">
            <v>1468904.2100000002</v>
          </cell>
          <cell r="E57">
            <v>234900.11999999997</v>
          </cell>
          <cell r="F57">
            <v>3975.5</v>
          </cell>
          <cell r="G57">
            <v>391743.29</v>
          </cell>
          <cell r="H57">
            <v>183682.227692304</v>
          </cell>
          <cell r="I57">
            <v>2745</v>
          </cell>
          <cell r="J57">
            <v>772193.6299999999</v>
          </cell>
          <cell r="K57">
            <v>30797.750000000004</v>
          </cell>
          <cell r="L57">
            <v>157858.18000000002</v>
          </cell>
          <cell r="M57">
            <v>0</v>
          </cell>
          <cell r="N57">
            <v>8036.16</v>
          </cell>
          <cell r="P57">
            <v>9759357.147692304</v>
          </cell>
        </row>
        <row r="58">
          <cell r="C58">
            <v>6499747.44</v>
          </cell>
          <cell r="D58">
            <v>1446393.57</v>
          </cell>
          <cell r="E58">
            <v>195379.94</v>
          </cell>
          <cell r="F58">
            <v>4750.5</v>
          </cell>
          <cell r="G58">
            <v>338398.95</v>
          </cell>
          <cell r="H58">
            <v>69350.52923076799</v>
          </cell>
          <cell r="I58">
            <v>1805</v>
          </cell>
          <cell r="J58">
            <v>954987.54</v>
          </cell>
          <cell r="K58">
            <v>32176.609999999997</v>
          </cell>
          <cell r="L58">
            <v>159165.09</v>
          </cell>
          <cell r="M58">
            <v>0</v>
          </cell>
          <cell r="N58">
            <v>10714.88</v>
          </cell>
          <cell r="P58">
            <v>9712870.049230767</v>
          </cell>
        </row>
        <row r="59">
          <cell r="C59">
            <v>3391350.5100000002</v>
          </cell>
          <cell r="D59">
            <v>760878.41</v>
          </cell>
          <cell r="E59">
            <v>84945.14</v>
          </cell>
          <cell r="F59">
            <v>2425.5</v>
          </cell>
          <cell r="G59">
            <v>290664.73</v>
          </cell>
          <cell r="H59">
            <v>39950.079999999994</v>
          </cell>
          <cell r="I59">
            <v>5397.139999999999</v>
          </cell>
          <cell r="J59">
            <v>409037.94</v>
          </cell>
          <cell r="K59">
            <v>19515.38</v>
          </cell>
          <cell r="L59">
            <v>154941.82</v>
          </cell>
          <cell r="M59">
            <v>0</v>
          </cell>
          <cell r="N59">
            <v>0</v>
          </cell>
          <cell r="P59">
            <v>5159106.650000001</v>
          </cell>
        </row>
        <row r="62">
          <cell r="C62">
            <v>6493547.600000001</v>
          </cell>
          <cell r="D62">
            <v>1475007.5100000002</v>
          </cell>
          <cell r="E62">
            <v>101863.25</v>
          </cell>
          <cell r="F62">
            <v>2425.5</v>
          </cell>
          <cell r="G62">
            <v>395813.69</v>
          </cell>
          <cell r="H62">
            <v>69041.77999999998</v>
          </cell>
          <cell r="I62">
            <v>5494.969999999999</v>
          </cell>
          <cell r="J62">
            <v>812883.8</v>
          </cell>
          <cell r="K62">
            <v>34552.74999999999</v>
          </cell>
          <cell r="L62">
            <v>170849.41999999998</v>
          </cell>
          <cell r="M62">
            <v>0</v>
          </cell>
          <cell r="N62">
            <v>0</v>
          </cell>
          <cell r="P62">
            <v>9561480.270000001</v>
          </cell>
        </row>
        <row r="65">
          <cell r="C65">
            <v>6096225.839999999</v>
          </cell>
          <cell r="D65">
            <v>1313340.86</v>
          </cell>
          <cell r="E65">
            <v>26103.02</v>
          </cell>
          <cell r="F65">
            <v>3819.75</v>
          </cell>
          <cell r="G65">
            <v>39153.07</v>
          </cell>
          <cell r="H65">
            <v>66392.489230768</v>
          </cell>
          <cell r="I65">
            <v>1811</v>
          </cell>
          <cell r="J65">
            <v>529790.99</v>
          </cell>
          <cell r="K65">
            <v>23956.78</v>
          </cell>
          <cell r="L65">
            <v>101667.85</v>
          </cell>
          <cell r="M65">
            <v>0</v>
          </cell>
          <cell r="N65">
            <v>10714.88</v>
          </cell>
          <cell r="P65">
            <v>8212976.529230767</v>
          </cell>
        </row>
        <row r="66">
          <cell r="C66">
            <v>153120365.77</v>
          </cell>
          <cell r="D66">
            <v>34231720.07000001</v>
          </cell>
          <cell r="E66">
            <v>5703343.67</v>
          </cell>
          <cell r="F66">
            <v>103006.25</v>
          </cell>
          <cell r="G66">
            <v>8709108.989999998</v>
          </cell>
          <cell r="H66">
            <v>4467116.340769184</v>
          </cell>
          <cell r="I66">
            <v>79917.65999999999</v>
          </cell>
          <cell r="J66">
            <v>19258252.337</v>
          </cell>
          <cell r="K66">
            <v>719175.13</v>
          </cell>
          <cell r="L66">
            <v>3504784.327651</v>
          </cell>
          <cell r="M66">
            <v>0</v>
          </cell>
          <cell r="N66">
            <v>182152.95999999996</v>
          </cell>
          <cell r="O66">
            <v>0</v>
          </cell>
          <cell r="P66">
            <v>230078943.5054202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4"/>
  <sheetViews>
    <sheetView zoomScalePageLayoutView="0" workbookViewId="0" topLeftCell="A1">
      <selection activeCell="A1" sqref="A1:IV16384"/>
    </sheetView>
  </sheetViews>
  <sheetFormatPr defaultColWidth="9.140625" defaultRowHeight="12.75"/>
  <cols>
    <col min="1" max="1" width="46.00390625" style="39" customWidth="1"/>
    <col min="2" max="2" width="22.00390625" style="28" customWidth="1"/>
    <col min="3" max="3" width="36.57421875" style="28" customWidth="1"/>
    <col min="4" max="16384" width="9.140625" style="28" customWidth="1"/>
  </cols>
  <sheetData>
    <row r="1" spans="1:19" s="18" customFormat="1" ht="15.75">
      <c r="A1" s="19" t="s">
        <v>49</v>
      </c>
      <c r="C1" s="23" t="s">
        <v>50</v>
      </c>
      <c r="D1" s="20"/>
      <c r="E1" s="21"/>
      <c r="F1" s="22"/>
      <c r="G1" s="22"/>
      <c r="H1" s="22"/>
      <c r="I1" s="22"/>
      <c r="J1" s="22"/>
      <c r="K1" s="22"/>
      <c r="L1" s="23"/>
      <c r="N1" s="23"/>
      <c r="O1" s="23"/>
      <c r="P1" s="23"/>
      <c r="Q1" s="23"/>
      <c r="R1" s="23"/>
      <c r="S1" s="23"/>
    </row>
    <row r="2" spans="1:19" s="18" customFormat="1" ht="19.5">
      <c r="A2" s="23" t="s">
        <v>56</v>
      </c>
      <c r="B2" s="27"/>
      <c r="C2" s="23" t="s">
        <v>51</v>
      </c>
      <c r="E2" s="101"/>
      <c r="F2" s="101"/>
      <c r="G2" s="101"/>
      <c r="H2" s="101"/>
      <c r="I2" s="101"/>
      <c r="J2" s="101"/>
      <c r="K2" s="101"/>
      <c r="L2" s="24"/>
      <c r="N2" s="23"/>
      <c r="O2" s="23"/>
      <c r="P2" s="23"/>
      <c r="Q2" s="23"/>
      <c r="R2" s="23"/>
      <c r="S2" s="23"/>
    </row>
    <row r="3" spans="1:19" s="18" customFormat="1" ht="19.5">
      <c r="A3" s="23" t="s">
        <v>52</v>
      </c>
      <c r="B3" s="25"/>
      <c r="C3" s="23" t="s">
        <v>53</v>
      </c>
      <c r="E3" s="22"/>
      <c r="F3" s="22"/>
      <c r="G3" s="22"/>
      <c r="H3" s="22"/>
      <c r="I3" s="22"/>
      <c r="J3" s="22"/>
      <c r="K3" s="22"/>
      <c r="L3" s="24"/>
      <c r="N3" s="23"/>
      <c r="O3" s="23"/>
      <c r="P3" s="23"/>
      <c r="Q3" s="23"/>
      <c r="R3" s="23"/>
      <c r="S3" s="23"/>
    </row>
    <row r="4" spans="1:19" s="18" customFormat="1" ht="19.5">
      <c r="A4" s="23" t="s">
        <v>55</v>
      </c>
      <c r="B4" s="26"/>
      <c r="C4" s="23" t="s">
        <v>54</v>
      </c>
      <c r="E4" s="22"/>
      <c r="F4" s="22"/>
      <c r="G4" s="22"/>
      <c r="H4" s="22"/>
      <c r="I4" s="22"/>
      <c r="J4" s="22"/>
      <c r="K4" s="22"/>
      <c r="L4" s="24"/>
      <c r="N4" s="23"/>
      <c r="O4" s="23"/>
      <c r="P4" s="23"/>
      <c r="Q4" s="23"/>
      <c r="R4" s="23"/>
      <c r="S4" s="23"/>
    </row>
    <row r="5" spans="1:19" s="18" customFormat="1" ht="19.5">
      <c r="A5" s="23"/>
      <c r="B5" s="26"/>
      <c r="C5" s="23"/>
      <c r="E5" s="22"/>
      <c r="F5" s="22"/>
      <c r="G5" s="22"/>
      <c r="H5" s="22"/>
      <c r="I5" s="22"/>
      <c r="J5" s="22"/>
      <c r="K5" s="22"/>
      <c r="L5" s="24"/>
      <c r="N5" s="23"/>
      <c r="O5" s="23"/>
      <c r="P5" s="23"/>
      <c r="Q5" s="23"/>
      <c r="R5" s="23"/>
      <c r="S5" s="23"/>
    </row>
    <row r="6" spans="1:19" s="18" customFormat="1" ht="21">
      <c r="A6" s="102" t="s">
        <v>57</v>
      </c>
      <c r="B6" s="102"/>
      <c r="C6" s="102"/>
      <c r="D6" s="102"/>
      <c r="E6" s="22"/>
      <c r="F6" s="22"/>
      <c r="G6" s="22"/>
      <c r="H6" s="22"/>
      <c r="I6" s="22"/>
      <c r="J6" s="22"/>
      <c r="K6" s="22"/>
      <c r="L6" s="24"/>
      <c r="N6" s="23"/>
      <c r="O6" s="23"/>
      <c r="P6" s="23"/>
      <c r="Q6" s="23"/>
      <c r="R6" s="23"/>
      <c r="S6" s="23"/>
    </row>
    <row r="7" spans="1:3" ht="18">
      <c r="A7" s="100"/>
      <c r="B7" s="100"/>
      <c r="C7" s="100"/>
    </row>
    <row r="8" spans="1:3" s="30" customFormat="1" ht="38.25" customHeight="1">
      <c r="A8" s="99" t="s">
        <v>19</v>
      </c>
      <c r="B8" s="99"/>
      <c r="C8" s="29" t="s">
        <v>20</v>
      </c>
    </row>
    <row r="9" spans="1:3" s="33" customFormat="1" ht="18" customHeight="1">
      <c r="A9" s="31"/>
      <c r="B9" s="31"/>
      <c r="C9" s="32"/>
    </row>
    <row r="10" spans="1:3" ht="18">
      <c r="A10" s="34" t="s">
        <v>15</v>
      </c>
      <c r="B10" s="35" t="s">
        <v>8</v>
      </c>
      <c r="C10" s="35" t="s">
        <v>9</v>
      </c>
    </row>
    <row r="11" spans="1:3" ht="18">
      <c r="A11" s="36" t="s">
        <v>10</v>
      </c>
      <c r="B11" s="37">
        <f>'[1]за 12'!$C$36</f>
        <v>0</v>
      </c>
      <c r="C11" s="38"/>
    </row>
    <row r="12" spans="1:3" ht="27" customHeight="1">
      <c r="A12" s="36" t="s">
        <v>2</v>
      </c>
      <c r="B12" s="37">
        <f>'[1]за 12'!$D$36</f>
        <v>0</v>
      </c>
      <c r="C12" s="38"/>
    </row>
    <row r="13" spans="1:3" ht="36">
      <c r="A13" s="36" t="s">
        <v>3</v>
      </c>
      <c r="B13" s="37">
        <f>'[1]за 12'!$E$36</f>
        <v>0</v>
      </c>
      <c r="C13" s="38"/>
    </row>
    <row r="14" spans="1:3" ht="36">
      <c r="A14" s="36" t="s">
        <v>4</v>
      </c>
      <c r="B14" s="37">
        <f>'[1]за 12'!$F$36</f>
        <v>0</v>
      </c>
      <c r="C14" s="38"/>
    </row>
    <row r="15" spans="1:3" ht="18">
      <c r="A15" s="36" t="s">
        <v>5</v>
      </c>
      <c r="B15" s="37">
        <f>'[1]за 12'!$G$36</f>
        <v>0</v>
      </c>
      <c r="C15" s="38"/>
    </row>
    <row r="16" spans="1:3" ht="36">
      <c r="A16" s="36" t="s">
        <v>6</v>
      </c>
      <c r="B16" s="37">
        <f>'[1]за 12'!$H$36</f>
        <v>0</v>
      </c>
      <c r="C16" s="38"/>
    </row>
    <row r="17" spans="1:3" ht="18">
      <c r="A17" s="36" t="s">
        <v>7</v>
      </c>
      <c r="B17" s="37">
        <f>'[1]за 12'!$I$36</f>
        <v>0</v>
      </c>
      <c r="C17" s="38"/>
    </row>
    <row r="18" spans="1:3" ht="20.25" customHeight="1">
      <c r="A18" s="36" t="s">
        <v>11</v>
      </c>
      <c r="B18" s="37">
        <f>'[1]за 12'!$J$36</f>
        <v>0</v>
      </c>
      <c r="C18" s="38"/>
    </row>
    <row r="19" spans="1:3" ht="33" customHeight="1">
      <c r="A19" s="36" t="s">
        <v>12</v>
      </c>
      <c r="B19" s="37">
        <f>'[1]за 12'!$K$36</f>
        <v>0</v>
      </c>
      <c r="C19" s="38"/>
    </row>
    <row r="20" spans="1:3" ht="19.5" customHeight="1">
      <c r="A20" s="36" t="s">
        <v>13</v>
      </c>
      <c r="B20" s="37">
        <f>'[1]за 12'!$L$36</f>
        <v>0</v>
      </c>
      <c r="C20" s="38"/>
    </row>
    <row r="21" spans="1:3" ht="21" customHeight="1">
      <c r="A21" s="36" t="s">
        <v>14</v>
      </c>
      <c r="B21" s="37">
        <f>'[1]за 12'!$M$36</f>
        <v>0</v>
      </c>
      <c r="C21" s="38"/>
    </row>
    <row r="22" spans="1:2" ht="18">
      <c r="A22" s="39" t="s">
        <v>16</v>
      </c>
      <c r="B22" s="40">
        <f>SUM(B11:B21)</f>
        <v>0</v>
      </c>
    </row>
    <row r="23" spans="1:2" s="43" customFormat="1" ht="18">
      <c r="A23" s="41" t="s">
        <v>16</v>
      </c>
      <c r="B23" s="42">
        <f>'[1]за 12'!$P$36</f>
        <v>0</v>
      </c>
    </row>
    <row r="24" ht="18">
      <c r="B24" s="40">
        <f>B22-B23</f>
        <v>0</v>
      </c>
    </row>
  </sheetData>
  <sheetProtection/>
  <mergeCells count="4">
    <mergeCell ref="A8:B8"/>
    <mergeCell ref="A7:C7"/>
    <mergeCell ref="E2:K2"/>
    <mergeCell ref="A6:D6"/>
  </mergeCells>
  <printOptions/>
  <pageMargins left="0.59" right="0.4" top="1" bottom="1"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S24"/>
  <sheetViews>
    <sheetView zoomScalePageLayoutView="0" workbookViewId="0" topLeftCell="A1">
      <selection activeCell="C12" sqref="C12"/>
    </sheetView>
  </sheetViews>
  <sheetFormatPr defaultColWidth="9.140625" defaultRowHeight="12.75"/>
  <cols>
    <col min="1" max="1" width="53.28125" style="65" customWidth="1"/>
    <col min="2" max="2" width="22.00390625" style="72" customWidth="1"/>
    <col min="3" max="3" width="52.574218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21</v>
      </c>
      <c r="B7" s="99"/>
      <c r="C7" s="86" t="s">
        <v>30</v>
      </c>
    </row>
    <row r="8" spans="1:3" ht="20.25" customHeight="1">
      <c r="A8" s="57"/>
      <c r="B8" s="58"/>
      <c r="C8" s="87" t="str">
        <f>'14'!C9</f>
        <v>станом на 01.01.2019 року</v>
      </c>
    </row>
    <row r="9" spans="1:3" ht="16.5">
      <c r="A9" s="59" t="s">
        <v>15</v>
      </c>
      <c r="B9" s="76" t="s">
        <v>8</v>
      </c>
      <c r="C9" s="76" t="s">
        <v>9</v>
      </c>
    </row>
    <row r="10" spans="1:3" ht="16.5">
      <c r="A10" s="62" t="s">
        <v>10</v>
      </c>
      <c r="B10" s="63">
        <f>'[1]за 12'!$C$45</f>
        <v>3919188.84</v>
      </c>
      <c r="C10" s="82"/>
    </row>
    <row r="11" spans="1:3" ht="27" customHeight="1">
      <c r="A11" s="62" t="s">
        <v>2</v>
      </c>
      <c r="B11" s="63">
        <f>'[1]за 12'!$D$45</f>
        <v>889115.0900000001</v>
      </c>
      <c r="C11" s="82"/>
    </row>
    <row r="12" spans="1:3" ht="50.25" customHeight="1">
      <c r="A12" s="62" t="s">
        <v>3</v>
      </c>
      <c r="B12" s="63">
        <f>'[1]за 12'!$E$45</f>
        <v>159597.74</v>
      </c>
      <c r="C12" s="64" t="s">
        <v>92</v>
      </c>
    </row>
    <row r="13" spans="1:3" ht="46.5" customHeight="1">
      <c r="A13" s="62" t="s">
        <v>4</v>
      </c>
      <c r="B13" s="63">
        <f>'[1]за 12'!$F$45</f>
        <v>3200.5</v>
      </c>
      <c r="C13" s="62" t="s">
        <v>64</v>
      </c>
    </row>
    <row r="14" spans="1:3" ht="16.5">
      <c r="A14" s="62" t="s">
        <v>5</v>
      </c>
      <c r="B14" s="63">
        <f>'[1]за 12'!$G$45</f>
        <v>220007.9</v>
      </c>
      <c r="C14" s="82"/>
    </row>
    <row r="15" spans="1:3" ht="150" customHeight="1">
      <c r="A15" s="62" t="s">
        <v>6</v>
      </c>
      <c r="B15" s="63">
        <f>'[1]за 12'!$H$45</f>
        <v>76640.718461536</v>
      </c>
      <c r="C15" s="64" t="s">
        <v>85</v>
      </c>
    </row>
    <row r="16" spans="1:3" ht="16.5">
      <c r="A16" s="62" t="s">
        <v>7</v>
      </c>
      <c r="B16" s="63">
        <f>'[1]за 12'!$I$45</f>
        <v>6365.179999999999</v>
      </c>
      <c r="C16" s="82"/>
    </row>
    <row r="17" spans="1:3" ht="20.25" customHeight="1">
      <c r="A17" s="62" t="s">
        <v>11</v>
      </c>
      <c r="B17" s="63">
        <f>'[1]за 12'!$J$45</f>
        <v>594610.8600000001</v>
      </c>
      <c r="C17" s="82"/>
    </row>
    <row r="18" spans="1:3" ht="33" customHeight="1">
      <c r="A18" s="62" t="s">
        <v>12</v>
      </c>
      <c r="B18" s="63">
        <f>'[1]за 12'!$K$45</f>
        <v>17257.18</v>
      </c>
      <c r="C18" s="82"/>
    </row>
    <row r="19" spans="1:3" ht="19.5" customHeight="1">
      <c r="A19" s="62" t="s">
        <v>13</v>
      </c>
      <c r="B19" s="63">
        <f>'[1]за 12'!$L$45</f>
        <v>141655.95</v>
      </c>
      <c r="C19" s="82"/>
    </row>
    <row r="20" spans="1:3" ht="21" customHeight="1">
      <c r="A20" s="62" t="s">
        <v>14</v>
      </c>
      <c r="B20" s="63">
        <f>'[1]за 12'!$M$45</f>
        <v>0</v>
      </c>
      <c r="C20" s="82"/>
    </row>
    <row r="21" spans="1:3" ht="66.75" customHeight="1">
      <c r="A21" s="62" t="s">
        <v>22</v>
      </c>
      <c r="B21" s="63">
        <f>'[1]за 12'!$N$45</f>
        <v>6696.799999999999</v>
      </c>
      <c r="C21" s="82"/>
    </row>
    <row r="22" spans="1:2" ht="16.5">
      <c r="A22" s="65" t="s">
        <v>16</v>
      </c>
      <c r="B22" s="66">
        <f>SUM(B10:B21)</f>
        <v>6034336.758461536</v>
      </c>
    </row>
    <row r="23" spans="1:2" s="71" customFormat="1" ht="16.5">
      <c r="A23" s="68" t="s">
        <v>16</v>
      </c>
      <c r="B23" s="69">
        <f>'[1]за 12'!$P$45</f>
        <v>6034336.758461536</v>
      </c>
    </row>
    <row r="24" ht="16.5">
      <c r="B24" s="66">
        <f>B22-B23</f>
        <v>0</v>
      </c>
    </row>
  </sheetData>
  <sheetProtection/>
  <mergeCells count="4">
    <mergeCell ref="A7:B7"/>
    <mergeCell ref="E2:K2"/>
    <mergeCell ref="A5:D5"/>
    <mergeCell ref="A6:C6"/>
  </mergeCells>
  <printOptions/>
  <pageMargins left="0.54" right="0.31" top="1" bottom="1" header="0.5" footer="0.5"/>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S24"/>
  <sheetViews>
    <sheetView tabSelected="1" zoomScalePageLayoutView="0" workbookViewId="0" topLeftCell="A1">
      <selection activeCell="F12" sqref="F12"/>
    </sheetView>
  </sheetViews>
  <sheetFormatPr defaultColWidth="9.140625" defaultRowHeight="12.75"/>
  <cols>
    <col min="1" max="1" width="53.28125" style="65" customWidth="1"/>
    <col min="2" max="2" width="22.00390625" style="54" customWidth="1"/>
    <col min="3" max="3" width="55.71093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27.75" customHeight="1">
      <c r="A7" s="99" t="s">
        <v>21</v>
      </c>
      <c r="B7" s="99"/>
      <c r="C7" s="86" t="s">
        <v>31</v>
      </c>
    </row>
    <row r="8" spans="1:3" ht="20.25" customHeight="1">
      <c r="A8" s="57"/>
      <c r="B8" s="57"/>
      <c r="C8" s="87" t="str">
        <f>'14'!C9</f>
        <v>станом на 01.01.2019 року</v>
      </c>
    </row>
    <row r="9" spans="1:3" ht="16.5">
      <c r="A9" s="59" t="s">
        <v>15</v>
      </c>
      <c r="B9" s="76" t="s">
        <v>8</v>
      </c>
      <c r="C9" s="91" t="s">
        <v>9</v>
      </c>
    </row>
    <row r="10" spans="1:3" ht="16.5">
      <c r="A10" s="62" t="s">
        <v>10</v>
      </c>
      <c r="B10" s="63">
        <f>'[1]за 12'!$C$46</f>
        <v>2876192.38</v>
      </c>
      <c r="C10" s="88"/>
    </row>
    <row r="11" spans="1:3" ht="27" customHeight="1">
      <c r="A11" s="62" t="s">
        <v>2</v>
      </c>
      <c r="B11" s="63">
        <f>'[1]за 12'!$D$46</f>
        <v>635971.3799999999</v>
      </c>
      <c r="C11" s="88"/>
    </row>
    <row r="12" spans="1:3" ht="257.25" customHeight="1">
      <c r="A12" s="62" t="s">
        <v>3</v>
      </c>
      <c r="B12" s="63">
        <f>'[1]за 12'!$E$46</f>
        <v>450842.6299999999</v>
      </c>
      <c r="C12" s="64" t="s">
        <v>98</v>
      </c>
    </row>
    <row r="13" spans="1:3" ht="51" customHeight="1">
      <c r="A13" s="62" t="s">
        <v>4</v>
      </c>
      <c r="B13" s="63">
        <f>'[1]за 12'!$F$46</f>
        <v>1550</v>
      </c>
      <c r="C13" s="64"/>
    </row>
    <row r="14" spans="1:3" ht="16.5">
      <c r="A14" s="62" t="s">
        <v>5</v>
      </c>
      <c r="B14" s="63">
        <f>'[1]за 12'!$G$46</f>
        <v>110010.54</v>
      </c>
      <c r="C14" s="88"/>
    </row>
    <row r="15" spans="1:3" ht="96" customHeight="1">
      <c r="A15" s="62" t="s">
        <v>6</v>
      </c>
      <c r="B15" s="63">
        <f>'[1]за 12'!$H$46</f>
        <v>400734.17461538396</v>
      </c>
      <c r="C15" s="64" t="s">
        <v>72</v>
      </c>
    </row>
    <row r="16" spans="1:3" ht="16.5">
      <c r="A16" s="62" t="s">
        <v>7</v>
      </c>
      <c r="B16" s="63">
        <f>'[1]за 12'!$I$46</f>
        <v>645</v>
      </c>
      <c r="C16" s="88"/>
    </row>
    <row r="17" spans="1:3" ht="20.25" customHeight="1">
      <c r="A17" s="62" t="s">
        <v>11</v>
      </c>
      <c r="B17" s="63">
        <f>'[1]за 12'!$J$46</f>
        <v>302749.15</v>
      </c>
      <c r="C17" s="88"/>
    </row>
    <row r="18" spans="1:3" ht="33" customHeight="1">
      <c r="A18" s="62" t="s">
        <v>12</v>
      </c>
      <c r="B18" s="63">
        <f>'[1]за 12'!$K$46</f>
        <v>15255.68</v>
      </c>
      <c r="C18" s="88"/>
    </row>
    <row r="19" spans="1:3" ht="19.5" customHeight="1">
      <c r="A19" s="62" t="s">
        <v>13</v>
      </c>
      <c r="B19" s="63">
        <f>'[1]за 12'!$L$46</f>
        <v>102931.19</v>
      </c>
      <c r="C19" s="88"/>
    </row>
    <row r="20" spans="1:3" ht="21" customHeight="1">
      <c r="A20" s="62" t="s">
        <v>14</v>
      </c>
      <c r="B20" s="63">
        <f>'[1]за 12'!$M$46</f>
        <v>0</v>
      </c>
      <c r="C20" s="88"/>
    </row>
    <row r="21" spans="1:3" ht="51" customHeight="1">
      <c r="A21" s="62" t="s">
        <v>22</v>
      </c>
      <c r="B21" s="63">
        <f>'[1]за 12'!$N$46</f>
        <v>1339.36</v>
      </c>
      <c r="C21" s="88"/>
    </row>
    <row r="22" spans="1:2" ht="16.5">
      <c r="A22" s="65" t="s">
        <v>16</v>
      </c>
      <c r="B22" s="89">
        <f>SUM(B10:B21)</f>
        <v>4898221.484615385</v>
      </c>
    </row>
    <row r="23" spans="1:2" s="71" customFormat="1" ht="16.5">
      <c r="A23" s="68" t="s">
        <v>16</v>
      </c>
      <c r="B23" s="90">
        <f>'[1]за 12'!$P$46</f>
        <v>4898221.484615385</v>
      </c>
    </row>
    <row r="24" ht="16.5">
      <c r="B24" s="89">
        <f>B22-B23</f>
        <v>0</v>
      </c>
    </row>
  </sheetData>
  <sheetProtection/>
  <mergeCells count="4">
    <mergeCell ref="A7:B7"/>
    <mergeCell ref="E2:K2"/>
    <mergeCell ref="A5:D5"/>
    <mergeCell ref="A6:C6"/>
  </mergeCells>
  <printOptions/>
  <pageMargins left="0.5" right="0.38" top="0.65" bottom="0.35" header="0.5" footer="0.25"/>
  <pageSetup horizontalDpi="600" verticalDpi="600" orientation="portrait" paperSize="9" scale="73" r:id="rId1"/>
</worksheet>
</file>

<file path=xl/worksheets/sheet12.xml><?xml version="1.0" encoding="utf-8"?>
<worksheet xmlns="http://schemas.openxmlformats.org/spreadsheetml/2006/main" xmlns:r="http://schemas.openxmlformats.org/officeDocument/2006/relationships">
  <dimension ref="A1:S24"/>
  <sheetViews>
    <sheetView zoomScalePageLayoutView="0" workbookViewId="0" topLeftCell="A1">
      <selection activeCell="C12" sqref="C12"/>
    </sheetView>
  </sheetViews>
  <sheetFormatPr defaultColWidth="9.140625" defaultRowHeight="12.75"/>
  <cols>
    <col min="1" max="1" width="53.28125" style="65" customWidth="1"/>
    <col min="2" max="2" width="22.00390625" style="54" customWidth="1"/>
    <col min="3" max="3" width="50.85156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21</v>
      </c>
      <c r="B7" s="99"/>
      <c r="C7" s="86" t="s">
        <v>32</v>
      </c>
    </row>
    <row r="8" spans="1:3" ht="20.25" customHeight="1">
      <c r="A8" s="57"/>
      <c r="B8" s="57"/>
      <c r="C8" s="87" t="str">
        <f>'14'!C9</f>
        <v>станом на 01.01.2019 року</v>
      </c>
    </row>
    <row r="9" spans="1:3" ht="16.5">
      <c r="A9" s="59" t="s">
        <v>15</v>
      </c>
      <c r="B9" s="91" t="s">
        <v>8</v>
      </c>
      <c r="C9" s="91" t="s">
        <v>9</v>
      </c>
    </row>
    <row r="10" spans="1:3" ht="16.5">
      <c r="A10" s="62" t="s">
        <v>10</v>
      </c>
      <c r="B10" s="63">
        <f>'[1]за 12'!$C$47</f>
        <v>6988182.67</v>
      </c>
      <c r="C10" s="88"/>
    </row>
    <row r="11" spans="1:3" ht="27" customHeight="1">
      <c r="A11" s="62" t="s">
        <v>2</v>
      </c>
      <c r="B11" s="63">
        <f>'[1]за 12'!$D$47</f>
        <v>1561939.39</v>
      </c>
      <c r="C11" s="88"/>
    </row>
    <row r="12" spans="1:3" ht="36.75" customHeight="1">
      <c r="A12" s="62" t="s">
        <v>3</v>
      </c>
      <c r="B12" s="63">
        <f>'[1]за 12'!$E$47</f>
        <v>310542.24</v>
      </c>
      <c r="C12" s="64" t="s">
        <v>90</v>
      </c>
    </row>
    <row r="13" spans="1:3" ht="33">
      <c r="A13" s="62" t="s">
        <v>4</v>
      </c>
      <c r="B13" s="63">
        <f>'[1]за 12'!$F$47</f>
        <v>4750.5</v>
      </c>
      <c r="C13" s="62" t="s">
        <v>64</v>
      </c>
    </row>
    <row r="14" spans="1:3" ht="16.5">
      <c r="A14" s="62" t="s">
        <v>5</v>
      </c>
      <c r="B14" s="63">
        <f>'[1]за 12'!$G$47</f>
        <v>466250.5</v>
      </c>
      <c r="C14" s="88"/>
    </row>
    <row r="15" spans="1:3" ht="173.25" customHeight="1">
      <c r="A15" s="62" t="s">
        <v>6</v>
      </c>
      <c r="B15" s="63">
        <f>'[1]за 12'!$H$47</f>
        <v>57104.333846151996</v>
      </c>
      <c r="C15" s="64" t="s">
        <v>76</v>
      </c>
    </row>
    <row r="16" spans="1:3" ht="16.5">
      <c r="A16" s="62" t="s">
        <v>7</v>
      </c>
      <c r="B16" s="63">
        <f>'[1]за 12'!$I$47</f>
        <v>5455.78</v>
      </c>
      <c r="C16" s="88"/>
    </row>
    <row r="17" spans="1:3" ht="20.25" customHeight="1">
      <c r="A17" s="62" t="s">
        <v>11</v>
      </c>
      <c r="B17" s="63">
        <f>'[1]за 12'!$J$47</f>
        <v>1325789.72</v>
      </c>
      <c r="C17" s="88"/>
    </row>
    <row r="18" spans="1:3" ht="33" customHeight="1">
      <c r="A18" s="62" t="s">
        <v>12</v>
      </c>
      <c r="B18" s="63">
        <f>'[1]за 12'!$K$47</f>
        <v>71806.87999999999</v>
      </c>
      <c r="C18" s="88"/>
    </row>
    <row r="19" spans="1:3" ht="19.5" customHeight="1">
      <c r="A19" s="62" t="s">
        <v>13</v>
      </c>
      <c r="B19" s="63">
        <f>'[1]за 12'!$L$47</f>
        <v>141994.86000000002</v>
      </c>
      <c r="C19" s="88"/>
    </row>
    <row r="20" spans="1:3" ht="21" customHeight="1">
      <c r="A20" s="62" t="s">
        <v>14</v>
      </c>
      <c r="B20" s="63">
        <f>'[1]за 12'!$M$47</f>
        <v>0</v>
      </c>
      <c r="C20" s="88"/>
    </row>
    <row r="21" spans="1:3" ht="59.25" customHeight="1">
      <c r="A21" s="62" t="s">
        <v>22</v>
      </c>
      <c r="B21" s="63">
        <f>'[1]за 12'!$N$47</f>
        <v>16072.319999999998</v>
      </c>
      <c r="C21" s="62"/>
    </row>
    <row r="22" spans="1:2" ht="16.5">
      <c r="A22" s="65" t="s">
        <v>16</v>
      </c>
      <c r="B22" s="89">
        <f>SUM(B10:B21)</f>
        <v>10949889.193846153</v>
      </c>
    </row>
    <row r="23" spans="1:2" s="71" customFormat="1" ht="16.5">
      <c r="A23" s="68" t="s">
        <v>16</v>
      </c>
      <c r="B23" s="90">
        <f>'[1]за 12'!$P$47</f>
        <v>10949889.193846153</v>
      </c>
    </row>
    <row r="24" ht="16.5">
      <c r="B24" s="89">
        <f>B22-B23</f>
        <v>0</v>
      </c>
    </row>
  </sheetData>
  <sheetProtection/>
  <mergeCells count="4">
    <mergeCell ref="A7:B7"/>
    <mergeCell ref="E2:K2"/>
    <mergeCell ref="A5:D5"/>
    <mergeCell ref="A6:C6"/>
  </mergeCells>
  <printOptions/>
  <pageMargins left="0.54" right="0.39" top="1" bottom="1" header="0.5" footer="0.5"/>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S24"/>
  <sheetViews>
    <sheetView zoomScalePageLayoutView="0" workbookViewId="0" topLeftCell="A1">
      <selection activeCell="C12" sqref="C12"/>
    </sheetView>
  </sheetViews>
  <sheetFormatPr defaultColWidth="9.140625" defaultRowHeight="12.75"/>
  <cols>
    <col min="1" max="1" width="53.28125" style="65" customWidth="1"/>
    <col min="2" max="2" width="22.00390625" style="54" customWidth="1"/>
    <col min="3" max="3" width="50.71093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38</v>
      </c>
      <c r="B7" s="99"/>
      <c r="C7" s="86" t="s">
        <v>33</v>
      </c>
    </row>
    <row r="8" spans="1:3" ht="20.25" customHeight="1">
      <c r="A8" s="57"/>
      <c r="B8" s="57"/>
      <c r="C8" s="87" t="str">
        <f>'14'!C9</f>
        <v>станом на 01.01.2019 року</v>
      </c>
    </row>
    <row r="9" spans="1:3" ht="16.5">
      <c r="A9" s="59" t="s">
        <v>15</v>
      </c>
      <c r="B9" s="91" t="s">
        <v>8</v>
      </c>
      <c r="C9" s="91" t="s">
        <v>9</v>
      </c>
    </row>
    <row r="10" spans="1:3" ht="16.5">
      <c r="A10" s="62" t="s">
        <v>10</v>
      </c>
      <c r="B10" s="63">
        <f>'[1]за 12'!$C$48</f>
        <v>4332334.88</v>
      </c>
      <c r="C10" s="88"/>
    </row>
    <row r="11" spans="1:3" ht="27" customHeight="1">
      <c r="A11" s="62" t="s">
        <v>2</v>
      </c>
      <c r="B11" s="63">
        <f>'[1]за 12'!$D$48</f>
        <v>958716.1</v>
      </c>
      <c r="C11" s="88"/>
    </row>
    <row r="12" spans="1:3" ht="42.75" customHeight="1">
      <c r="A12" s="62" t="s">
        <v>3</v>
      </c>
      <c r="B12" s="63">
        <f>'[1]за 12'!$E$48</f>
        <v>223325.54</v>
      </c>
      <c r="C12" s="64" t="s">
        <v>91</v>
      </c>
    </row>
    <row r="13" spans="1:3" ht="33">
      <c r="A13" s="62" t="s">
        <v>4</v>
      </c>
      <c r="B13" s="63">
        <f>'[1]за 12'!$F$48</f>
        <v>3975.5</v>
      </c>
      <c r="C13" s="62" t="s">
        <v>64</v>
      </c>
    </row>
    <row r="14" spans="1:3" ht="16.5">
      <c r="A14" s="62" t="s">
        <v>5</v>
      </c>
      <c r="B14" s="63">
        <f>'[1]за 12'!$G$48</f>
        <v>255435.36000000002</v>
      </c>
      <c r="C14" s="88"/>
    </row>
    <row r="15" spans="1:3" ht="82.5" customHeight="1">
      <c r="A15" s="62" t="s">
        <v>6</v>
      </c>
      <c r="B15" s="63">
        <f>'[1]за 12'!$H$48</f>
        <v>194031.01923076797</v>
      </c>
      <c r="C15" s="64" t="s">
        <v>77</v>
      </c>
    </row>
    <row r="16" spans="1:3" ht="16.5">
      <c r="A16" s="62" t="s">
        <v>7</v>
      </c>
      <c r="B16" s="63">
        <f>'[1]за 12'!$I$48</f>
        <v>1999.97</v>
      </c>
      <c r="C16" s="88"/>
    </row>
    <row r="17" spans="1:3" ht="20.25" customHeight="1">
      <c r="A17" s="62" t="s">
        <v>11</v>
      </c>
      <c r="B17" s="63">
        <f>'[1]за 12'!$J$48</f>
        <v>856923.777</v>
      </c>
      <c r="C17" s="88"/>
    </row>
    <row r="18" spans="1:3" ht="33" customHeight="1">
      <c r="A18" s="62" t="s">
        <v>12</v>
      </c>
      <c r="B18" s="63">
        <f>'[1]за 12'!$K$48</f>
        <v>33272.369999999995</v>
      </c>
      <c r="C18" s="88"/>
    </row>
    <row r="19" spans="1:3" ht="19.5" customHeight="1">
      <c r="A19" s="62" t="s">
        <v>13</v>
      </c>
      <c r="B19" s="63">
        <f>'[1]за 12'!$L$48</f>
        <v>143193.61</v>
      </c>
      <c r="C19" s="88"/>
    </row>
    <row r="20" spans="1:3" ht="21" customHeight="1">
      <c r="A20" s="62" t="s">
        <v>14</v>
      </c>
      <c r="B20" s="63">
        <f>'[1]за 12'!$M$48</f>
        <v>0</v>
      </c>
      <c r="C20" s="88"/>
    </row>
    <row r="21" spans="1:3" ht="66.75" customHeight="1">
      <c r="A21" s="62" t="s">
        <v>22</v>
      </c>
      <c r="B21" s="63">
        <f>'[1]за 12'!$N$48</f>
        <v>6696.799999999999</v>
      </c>
      <c r="C21" s="88"/>
    </row>
    <row r="22" spans="1:2" ht="16.5">
      <c r="A22" s="65" t="s">
        <v>16</v>
      </c>
      <c r="B22" s="89">
        <f>SUM(B10:B21)</f>
        <v>7009904.926230768</v>
      </c>
    </row>
    <row r="23" spans="1:2" s="71" customFormat="1" ht="16.5">
      <c r="A23" s="68" t="s">
        <v>16</v>
      </c>
      <c r="B23" s="90">
        <f>'[1]за 12'!$P$48</f>
        <v>7009904.926230768</v>
      </c>
    </row>
    <row r="24" ht="16.5">
      <c r="B24" s="89">
        <f>B22-B23</f>
        <v>0</v>
      </c>
    </row>
  </sheetData>
  <sheetProtection/>
  <mergeCells count="4">
    <mergeCell ref="A7:B7"/>
    <mergeCell ref="E2:K2"/>
    <mergeCell ref="A5:D5"/>
    <mergeCell ref="A6:C6"/>
  </mergeCells>
  <printOptions/>
  <pageMargins left="0.52" right="0.35" top="1" bottom="1" header="0.5" footer="0.5"/>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S25"/>
  <sheetViews>
    <sheetView zoomScalePageLayoutView="0" workbookViewId="0" topLeftCell="A4">
      <selection activeCell="C12" sqref="C12"/>
    </sheetView>
  </sheetViews>
  <sheetFormatPr defaultColWidth="9.140625" defaultRowHeight="12.75"/>
  <cols>
    <col min="1" max="1" width="53.28125" style="65" customWidth="1"/>
    <col min="2" max="2" width="22.00390625" style="72" customWidth="1"/>
    <col min="3" max="3" width="55.421875" style="93"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80" customFormat="1" ht="27" customHeight="1">
      <c r="A7" s="106" t="s">
        <v>21</v>
      </c>
      <c r="B7" s="106"/>
      <c r="C7" s="73" t="s">
        <v>34</v>
      </c>
    </row>
    <row r="8" spans="1:3" ht="20.25" customHeight="1">
      <c r="A8" s="57"/>
      <c r="B8" s="58"/>
      <c r="C8" s="92" t="str">
        <f>'14'!C9</f>
        <v>станом на 01.01.2019 року</v>
      </c>
    </row>
    <row r="9" spans="1:3" ht="16.5">
      <c r="A9" s="59" t="s">
        <v>15</v>
      </c>
      <c r="B9" s="76" t="s">
        <v>8</v>
      </c>
      <c r="C9" s="59" t="s">
        <v>9</v>
      </c>
    </row>
    <row r="10" spans="1:3" ht="16.5">
      <c r="A10" s="62" t="s">
        <v>10</v>
      </c>
      <c r="B10" s="63">
        <f>'[1]за 12'!$C$49</f>
        <v>7110780.649999999</v>
      </c>
      <c r="C10" s="62"/>
    </row>
    <row r="11" spans="1:3" ht="27" customHeight="1">
      <c r="A11" s="62" t="s">
        <v>2</v>
      </c>
      <c r="B11" s="63">
        <f>'[1]за 12'!$D$49</f>
        <v>1575908.5899999999</v>
      </c>
      <c r="C11" s="62"/>
    </row>
    <row r="12" spans="1:3" ht="42" customHeight="1">
      <c r="A12" s="62" t="s">
        <v>3</v>
      </c>
      <c r="B12" s="63">
        <f>'[1]за 12'!$E$49</f>
        <v>266519.67</v>
      </c>
      <c r="C12" s="64" t="s">
        <v>91</v>
      </c>
    </row>
    <row r="13" spans="1:3" ht="33">
      <c r="A13" s="62" t="s">
        <v>4</v>
      </c>
      <c r="B13" s="63">
        <f>'[1]за 12'!$F$49</f>
        <v>4750.5</v>
      </c>
      <c r="C13" s="62" t="s">
        <v>64</v>
      </c>
    </row>
    <row r="14" spans="1:3" ht="16.5">
      <c r="A14" s="62" t="s">
        <v>5</v>
      </c>
      <c r="B14" s="63">
        <f>'[1]за 12'!$G$49</f>
        <v>485049.0999999999</v>
      </c>
      <c r="C14" s="62"/>
    </row>
    <row r="15" spans="1:3" ht="136.5" customHeight="1">
      <c r="A15" s="62" t="s">
        <v>6</v>
      </c>
      <c r="B15" s="63">
        <f>'[1]за 12'!$H$49</f>
        <v>145893.31384615196</v>
      </c>
      <c r="C15" s="64" t="s">
        <v>70</v>
      </c>
    </row>
    <row r="16" spans="1:3" ht="16.5">
      <c r="A16" s="62" t="s">
        <v>7</v>
      </c>
      <c r="B16" s="63">
        <f>'[1]за 12'!$I$49</f>
        <v>3197</v>
      </c>
      <c r="C16" s="62"/>
    </row>
    <row r="17" spans="1:3" ht="20.25" customHeight="1">
      <c r="A17" s="62" t="s">
        <v>11</v>
      </c>
      <c r="B17" s="63">
        <f>'[1]за 12'!$J$49</f>
        <v>577631.86</v>
      </c>
      <c r="C17" s="62"/>
    </row>
    <row r="18" spans="1:3" ht="33" customHeight="1">
      <c r="A18" s="62" t="s">
        <v>12</v>
      </c>
      <c r="B18" s="63">
        <f>'[1]за 12'!$K$49</f>
        <v>36436.54</v>
      </c>
      <c r="C18" s="62"/>
    </row>
    <row r="19" spans="1:3" ht="19.5" customHeight="1">
      <c r="A19" s="62" t="s">
        <v>13</v>
      </c>
      <c r="B19" s="63">
        <f>'[1]за 12'!$L$49</f>
        <v>157933.75</v>
      </c>
      <c r="C19" s="62"/>
    </row>
    <row r="20" spans="1:3" ht="21" customHeight="1">
      <c r="A20" s="62" t="s">
        <v>14</v>
      </c>
      <c r="B20" s="63">
        <f>'[1]за 12'!$M$49</f>
        <v>0</v>
      </c>
      <c r="C20" s="62"/>
    </row>
    <row r="21" spans="1:3" ht="66.75" customHeight="1">
      <c r="A21" s="62" t="s">
        <v>22</v>
      </c>
      <c r="B21" s="63">
        <f>'[1]за 12'!$N$49</f>
        <v>8036.16</v>
      </c>
      <c r="C21" s="62"/>
    </row>
    <row r="22" spans="1:3" ht="57.75" customHeight="1">
      <c r="A22" s="62" t="s">
        <v>60</v>
      </c>
      <c r="B22" s="63">
        <f>'[1]за 12'!$O$49</f>
        <v>0</v>
      </c>
      <c r="C22" s="64"/>
    </row>
    <row r="23" spans="1:2" ht="16.5">
      <c r="A23" s="65" t="s">
        <v>16</v>
      </c>
      <c r="B23" s="66">
        <f>SUM(B10:B22)</f>
        <v>10372137.133846149</v>
      </c>
    </row>
    <row r="24" spans="1:3" s="71" customFormat="1" ht="16.5">
      <c r="A24" s="68" t="s">
        <v>16</v>
      </c>
      <c r="B24" s="69">
        <f>'[1]за 12'!$P$49</f>
        <v>10372137.133846149</v>
      </c>
      <c r="C24" s="94"/>
    </row>
    <row r="25" ht="16.5">
      <c r="B25" s="66">
        <f>B23-B24</f>
        <v>0</v>
      </c>
    </row>
  </sheetData>
  <sheetProtection/>
  <mergeCells count="4">
    <mergeCell ref="A7:B7"/>
    <mergeCell ref="E2:K2"/>
    <mergeCell ref="A5:D5"/>
    <mergeCell ref="A6:C6"/>
  </mergeCells>
  <printOptions/>
  <pageMargins left="0.42" right="0.3" top="1" bottom="1" header="0.5" footer="0.5"/>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S24"/>
  <sheetViews>
    <sheetView zoomScalePageLayoutView="0" workbookViewId="0" topLeftCell="A2">
      <selection activeCell="C12" sqref="C12"/>
    </sheetView>
  </sheetViews>
  <sheetFormatPr defaultColWidth="9.140625" defaultRowHeight="12.75"/>
  <cols>
    <col min="1" max="1" width="53.28125" style="65" customWidth="1"/>
    <col min="2" max="2" width="22.00390625" style="72" customWidth="1"/>
    <col min="3" max="3" width="53.4218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21</v>
      </c>
      <c r="B7" s="99"/>
      <c r="C7" s="86" t="s">
        <v>35</v>
      </c>
    </row>
    <row r="8" spans="1:3" ht="20.25" customHeight="1">
      <c r="A8" s="57"/>
      <c r="B8" s="58"/>
      <c r="C8" s="87" t="str">
        <f>'14'!C9</f>
        <v>станом на 01.01.2019 року</v>
      </c>
    </row>
    <row r="9" spans="1:3" ht="16.5">
      <c r="A9" s="59" t="s">
        <v>15</v>
      </c>
      <c r="B9" s="76" t="s">
        <v>8</v>
      </c>
      <c r="C9" s="91" t="s">
        <v>9</v>
      </c>
    </row>
    <row r="10" spans="1:3" ht="16.5">
      <c r="A10" s="62" t="s">
        <v>10</v>
      </c>
      <c r="B10" s="63">
        <f>'[1]за 12'!$C$50</f>
        <v>8167703.769999999</v>
      </c>
      <c r="C10" s="88"/>
    </row>
    <row r="11" spans="1:3" ht="27" customHeight="1">
      <c r="A11" s="62" t="s">
        <v>2</v>
      </c>
      <c r="B11" s="63">
        <f>'[1]за 12'!$D$50</f>
        <v>1805044.6300000004</v>
      </c>
      <c r="C11" s="88"/>
    </row>
    <row r="12" spans="1:3" ht="32.25" customHeight="1">
      <c r="A12" s="62" t="s">
        <v>3</v>
      </c>
      <c r="B12" s="63">
        <f>'[1]за 12'!$E$50</f>
        <v>439040.37</v>
      </c>
      <c r="C12" s="64" t="s">
        <v>89</v>
      </c>
    </row>
    <row r="13" spans="1:3" ht="33">
      <c r="A13" s="62" t="s">
        <v>4</v>
      </c>
      <c r="B13" s="63">
        <f>'[1]за 12'!$F$50</f>
        <v>5525.5</v>
      </c>
      <c r="C13" s="62" t="s">
        <v>64</v>
      </c>
    </row>
    <row r="14" spans="1:3" ht="16.5">
      <c r="A14" s="62" t="s">
        <v>5</v>
      </c>
      <c r="B14" s="63">
        <f>'[1]за 12'!$G$50</f>
        <v>510147.39999999997</v>
      </c>
      <c r="C14" s="88"/>
    </row>
    <row r="15" spans="1:3" ht="88.5" customHeight="1">
      <c r="A15" s="62" t="s">
        <v>6</v>
      </c>
      <c r="B15" s="63">
        <f>'[1]за 12'!$H$50</f>
        <v>54297.748461536</v>
      </c>
      <c r="C15" s="64" t="s">
        <v>73</v>
      </c>
    </row>
    <row r="16" spans="1:3" ht="16.5">
      <c r="A16" s="62" t="s">
        <v>7</v>
      </c>
      <c r="B16" s="63">
        <f>'[1]за 12'!$I$50</f>
        <v>2662.99</v>
      </c>
      <c r="C16" s="88"/>
    </row>
    <row r="17" spans="1:3" ht="20.25" customHeight="1">
      <c r="A17" s="62" t="s">
        <v>11</v>
      </c>
      <c r="B17" s="63">
        <f>'[1]за 12'!$J$50</f>
        <v>994018.22</v>
      </c>
      <c r="C17" s="88"/>
    </row>
    <row r="18" spans="1:3" ht="33" customHeight="1">
      <c r="A18" s="62" t="s">
        <v>12</v>
      </c>
      <c r="B18" s="63">
        <f>'[1]за 12'!$K$50</f>
        <v>28951.06</v>
      </c>
      <c r="C18" s="88"/>
    </row>
    <row r="19" spans="1:3" ht="19.5" customHeight="1">
      <c r="A19" s="62" t="s">
        <v>13</v>
      </c>
      <c r="B19" s="63">
        <f>'[1]за 12'!$L$50</f>
        <v>235268.33000000002</v>
      </c>
      <c r="C19" s="88"/>
    </row>
    <row r="20" spans="1:3" ht="21" customHeight="1">
      <c r="A20" s="62" t="s">
        <v>14</v>
      </c>
      <c r="B20" s="63">
        <f>'[1]за 12'!$M$50</f>
        <v>0</v>
      </c>
      <c r="C20" s="88"/>
    </row>
    <row r="21" spans="1:3" ht="66.75" customHeight="1">
      <c r="A21" s="62" t="s">
        <v>22</v>
      </c>
      <c r="B21" s="63">
        <f>'[1]за 12'!$N$50</f>
        <v>18751.039999999997</v>
      </c>
      <c r="C21" s="88"/>
    </row>
    <row r="22" spans="1:2" ht="16.5">
      <c r="A22" s="65" t="s">
        <v>16</v>
      </c>
      <c r="B22" s="66">
        <f>SUM(B10:B21)</f>
        <v>12261411.058461534</v>
      </c>
    </row>
    <row r="23" spans="1:2" s="71" customFormat="1" ht="16.5">
      <c r="A23" s="68" t="s">
        <v>16</v>
      </c>
      <c r="B23" s="69">
        <f>'[1]за 12'!$P$50</f>
        <v>12261411.058461534</v>
      </c>
    </row>
    <row r="24" ht="16.5">
      <c r="B24" s="66">
        <f>B22-B23</f>
        <v>0</v>
      </c>
    </row>
  </sheetData>
  <sheetProtection/>
  <mergeCells count="4">
    <mergeCell ref="A7:B7"/>
    <mergeCell ref="E2:K2"/>
    <mergeCell ref="A5:D5"/>
    <mergeCell ref="A6:C6"/>
  </mergeCells>
  <printOptions/>
  <pageMargins left="0.48" right="0.29" top="1" bottom="1" header="0.5" footer="0.5"/>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S24"/>
  <sheetViews>
    <sheetView zoomScalePageLayoutView="0" workbookViewId="0" topLeftCell="A7">
      <selection activeCell="C12" sqref="C12"/>
    </sheetView>
  </sheetViews>
  <sheetFormatPr defaultColWidth="9.140625" defaultRowHeight="12.75"/>
  <cols>
    <col min="1" max="1" width="53.28125" style="65" customWidth="1"/>
    <col min="2" max="2" width="22.00390625" style="72" customWidth="1"/>
    <col min="3" max="3" width="52.003906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59</v>
      </c>
      <c r="B7" s="99"/>
      <c r="C7" s="86" t="s">
        <v>36</v>
      </c>
    </row>
    <row r="8" spans="1:3" ht="20.25" customHeight="1">
      <c r="A8" s="57"/>
      <c r="B8" s="58"/>
      <c r="C8" s="87" t="str">
        <f>'14'!C9</f>
        <v>станом на 01.01.2019 року</v>
      </c>
    </row>
    <row r="9" spans="1:3" ht="16.5">
      <c r="A9" s="59" t="s">
        <v>15</v>
      </c>
      <c r="B9" s="76" t="s">
        <v>8</v>
      </c>
      <c r="C9" s="91" t="s">
        <v>9</v>
      </c>
    </row>
    <row r="10" spans="1:3" ht="16.5">
      <c r="A10" s="62" t="s">
        <v>10</v>
      </c>
      <c r="B10" s="63">
        <f>'[1]за 12'!$C$51</f>
        <v>13100679.28</v>
      </c>
      <c r="C10" s="88"/>
    </row>
    <row r="11" spans="1:3" ht="27" customHeight="1">
      <c r="A11" s="62" t="s">
        <v>2</v>
      </c>
      <c r="B11" s="63">
        <f>'[1]за 12'!$D$51</f>
        <v>2936946.73</v>
      </c>
      <c r="C11" s="88"/>
    </row>
    <row r="12" spans="1:3" ht="36.75" customHeight="1">
      <c r="A12" s="62" t="s">
        <v>3</v>
      </c>
      <c r="B12" s="63">
        <f>'[1]за 12'!$E$51</f>
        <v>384205.64999999997</v>
      </c>
      <c r="C12" s="64" t="s">
        <v>90</v>
      </c>
    </row>
    <row r="13" spans="1:3" ht="33">
      <c r="A13" s="62" t="s">
        <v>4</v>
      </c>
      <c r="B13" s="63">
        <f>'[1]за 12'!$F$51</f>
        <v>6300.5</v>
      </c>
      <c r="C13" s="62" t="s">
        <v>64</v>
      </c>
    </row>
    <row r="14" spans="1:3" ht="16.5">
      <c r="A14" s="62" t="s">
        <v>5</v>
      </c>
      <c r="B14" s="63">
        <f>'[1]за 12'!$G$51</f>
        <v>800997.4700000001</v>
      </c>
      <c r="C14" s="88"/>
    </row>
    <row r="15" spans="1:3" ht="221.25" customHeight="1">
      <c r="A15" s="62" t="s">
        <v>6</v>
      </c>
      <c r="B15" s="63">
        <f>'[1]за 12'!$H$51</f>
        <v>644386.91307692</v>
      </c>
      <c r="C15" s="64" t="s">
        <v>87</v>
      </c>
    </row>
    <row r="16" spans="1:3" ht="16.5">
      <c r="A16" s="62" t="s">
        <v>7</v>
      </c>
      <c r="B16" s="63">
        <f>'[1]за 12'!$I$51</f>
        <v>6200.78</v>
      </c>
      <c r="C16" s="88"/>
    </row>
    <row r="17" spans="1:3" ht="20.25" customHeight="1">
      <c r="A17" s="62" t="s">
        <v>11</v>
      </c>
      <c r="B17" s="63">
        <f>'[1]за 12'!$J$51</f>
        <v>1309675.3299999998</v>
      </c>
      <c r="C17" s="88"/>
    </row>
    <row r="18" spans="1:3" ht="33" customHeight="1">
      <c r="A18" s="62" t="s">
        <v>12</v>
      </c>
      <c r="B18" s="63">
        <f>'[1]за 12'!$K$51</f>
        <v>62148.579999999994</v>
      </c>
      <c r="C18" s="88"/>
    </row>
    <row r="19" spans="1:3" ht="19.5" customHeight="1">
      <c r="A19" s="62" t="s">
        <v>13</v>
      </c>
      <c r="B19" s="63">
        <f>'[1]за 12'!$L$51</f>
        <v>241427.17</v>
      </c>
      <c r="C19" s="88"/>
    </row>
    <row r="20" spans="1:3" ht="21" customHeight="1">
      <c r="A20" s="62" t="s">
        <v>14</v>
      </c>
      <c r="B20" s="63">
        <f>'[1]за 12'!$M$51</f>
        <v>0</v>
      </c>
      <c r="C20" s="88"/>
    </row>
    <row r="21" spans="1:3" ht="66.75" customHeight="1">
      <c r="A21" s="62" t="s">
        <v>22</v>
      </c>
      <c r="B21" s="63">
        <f>'[1]за 12'!$N$51</f>
        <v>5357.44</v>
      </c>
      <c r="C21" s="88"/>
    </row>
    <row r="22" spans="1:2" ht="16.5">
      <c r="A22" s="65" t="s">
        <v>16</v>
      </c>
      <c r="B22" s="66">
        <f>SUM(B10:B21)</f>
        <v>19498325.84307692</v>
      </c>
    </row>
    <row r="23" spans="1:2" s="71" customFormat="1" ht="16.5">
      <c r="A23" s="68" t="s">
        <v>16</v>
      </c>
      <c r="B23" s="69">
        <f>'[1]за 12'!$P$51</f>
        <v>19498325.84307692</v>
      </c>
    </row>
    <row r="24" ht="16.5">
      <c r="B24" s="66">
        <f>B22-B23</f>
        <v>0</v>
      </c>
    </row>
  </sheetData>
  <sheetProtection/>
  <mergeCells count="4">
    <mergeCell ref="A7:B7"/>
    <mergeCell ref="E2:K2"/>
    <mergeCell ref="A5:D5"/>
    <mergeCell ref="A6:C6"/>
  </mergeCells>
  <printOptions/>
  <pageMargins left="0.42" right="0.3" top="1" bottom="1" header="0.5" footer="0.5"/>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1:S25"/>
  <sheetViews>
    <sheetView zoomScalePageLayoutView="0" workbookViewId="0" topLeftCell="A3">
      <selection activeCell="C12" sqref="C12"/>
    </sheetView>
  </sheetViews>
  <sheetFormatPr defaultColWidth="9.140625" defaultRowHeight="12.75"/>
  <cols>
    <col min="1" max="1" width="53.28125" style="65" customWidth="1"/>
    <col min="2" max="2" width="22.00390625" style="72" customWidth="1"/>
    <col min="3" max="3" width="49.85156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38</v>
      </c>
      <c r="B7" s="99"/>
      <c r="C7" s="86" t="s">
        <v>37</v>
      </c>
    </row>
    <row r="8" spans="1:3" ht="20.25" customHeight="1">
      <c r="A8" s="57"/>
      <c r="B8" s="58"/>
      <c r="C8" s="87" t="str">
        <f>'14'!C9</f>
        <v>станом на 01.01.2019 року</v>
      </c>
    </row>
    <row r="9" spans="1:3" ht="16.5">
      <c r="A9" s="59" t="s">
        <v>15</v>
      </c>
      <c r="B9" s="76" t="s">
        <v>8</v>
      </c>
      <c r="C9" s="91" t="s">
        <v>9</v>
      </c>
    </row>
    <row r="10" spans="1:3" ht="16.5">
      <c r="A10" s="62" t="s">
        <v>10</v>
      </c>
      <c r="B10" s="63">
        <f>'[1]за 12'!$C$52</f>
        <v>6051707.010000001</v>
      </c>
      <c r="C10" s="88"/>
    </row>
    <row r="11" spans="1:3" ht="27" customHeight="1">
      <c r="A11" s="62" t="s">
        <v>2</v>
      </c>
      <c r="B11" s="63">
        <f>'[1]за 12'!$D$52</f>
        <v>1360178.0099999998</v>
      </c>
      <c r="C11" s="88"/>
    </row>
    <row r="12" spans="1:3" ht="102" customHeight="1">
      <c r="A12" s="62" t="s">
        <v>3</v>
      </c>
      <c r="B12" s="63">
        <f>'[1]за 12'!$E$52</f>
        <v>226588.02</v>
      </c>
      <c r="C12" s="64" t="s">
        <v>93</v>
      </c>
    </row>
    <row r="13" spans="1:3" ht="33">
      <c r="A13" s="62" t="s">
        <v>4</v>
      </c>
      <c r="B13" s="63">
        <f>'[1]за 12'!$F$52</f>
        <v>3975.5</v>
      </c>
      <c r="C13" s="62" t="s">
        <v>64</v>
      </c>
    </row>
    <row r="14" spans="1:3" ht="16.5">
      <c r="A14" s="62" t="s">
        <v>5</v>
      </c>
      <c r="B14" s="63">
        <f>'[1]за 12'!$G$52</f>
        <v>290811.6</v>
      </c>
      <c r="C14" s="88"/>
    </row>
    <row r="15" spans="1:3" ht="294.75" customHeight="1">
      <c r="A15" s="62" t="s">
        <v>6</v>
      </c>
      <c r="B15" s="63">
        <f>'[1]за 12'!$H$52</f>
        <v>491558.119230768</v>
      </c>
      <c r="C15" s="64" t="s">
        <v>83</v>
      </c>
    </row>
    <row r="16" spans="1:3" ht="16.5">
      <c r="A16" s="62" t="s">
        <v>7</v>
      </c>
      <c r="B16" s="63">
        <f>'[1]за 12'!$I$52</f>
        <v>2545.98</v>
      </c>
      <c r="C16" s="88"/>
    </row>
    <row r="17" spans="1:3" ht="20.25" customHeight="1">
      <c r="A17" s="62" t="s">
        <v>11</v>
      </c>
      <c r="B17" s="63">
        <f>'[1]за 12'!$J$52</f>
        <v>614762.04</v>
      </c>
      <c r="C17" s="88"/>
    </row>
    <row r="18" spans="1:3" ht="33" customHeight="1">
      <c r="A18" s="62" t="s">
        <v>12</v>
      </c>
      <c r="B18" s="63">
        <f>'[1]за 12'!$K$52</f>
        <v>27985.68</v>
      </c>
      <c r="C18" s="88"/>
    </row>
    <row r="19" spans="1:3" ht="19.5" customHeight="1">
      <c r="A19" s="62" t="s">
        <v>13</v>
      </c>
      <c r="B19" s="63">
        <f>'[1]за 12'!$L$52</f>
        <v>103296.65000000001</v>
      </c>
      <c r="C19" s="88"/>
    </row>
    <row r="20" spans="1:3" ht="21" customHeight="1">
      <c r="A20" s="62" t="s">
        <v>14</v>
      </c>
      <c r="B20" s="63">
        <f>'[1]за 12'!$M$52</f>
        <v>0</v>
      </c>
      <c r="C20" s="88"/>
    </row>
    <row r="21" spans="1:3" ht="66.75" customHeight="1">
      <c r="A21" s="62" t="s">
        <v>22</v>
      </c>
      <c r="B21" s="63">
        <f>'[1]за 12'!$N$52</f>
        <v>4018.08</v>
      </c>
      <c r="C21" s="88"/>
    </row>
    <row r="22" spans="1:3" ht="57.75" customHeight="1">
      <c r="A22" s="62" t="s">
        <v>60</v>
      </c>
      <c r="B22" s="63">
        <f>'[1]за 12'!$O$52</f>
        <v>0</v>
      </c>
      <c r="C22" s="64"/>
    </row>
    <row r="23" spans="1:2" ht="16.5">
      <c r="A23" s="65" t="s">
        <v>16</v>
      </c>
      <c r="B23" s="66">
        <f>SUM(B10:B22)</f>
        <v>9177426.68923077</v>
      </c>
    </row>
    <row r="24" spans="1:2" s="71" customFormat="1" ht="16.5">
      <c r="A24" s="68" t="s">
        <v>16</v>
      </c>
      <c r="B24" s="69">
        <f>'[1]за 12'!$P$52</f>
        <v>9177426.68923077</v>
      </c>
    </row>
    <row r="25" ht="16.5">
      <c r="B25" s="66">
        <f>B23-B24</f>
        <v>0</v>
      </c>
    </row>
  </sheetData>
  <sheetProtection/>
  <mergeCells count="4">
    <mergeCell ref="A7:B7"/>
    <mergeCell ref="E2:K2"/>
    <mergeCell ref="A5:D5"/>
    <mergeCell ref="A6:C6"/>
  </mergeCells>
  <printOptions/>
  <pageMargins left="0.5" right="0.34" top="1" bottom="1" header="0.5" footer="0.5"/>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S24"/>
  <sheetViews>
    <sheetView zoomScalePageLayoutView="0" workbookViewId="0" topLeftCell="A4">
      <selection activeCell="C12" sqref="C12"/>
    </sheetView>
  </sheetViews>
  <sheetFormatPr defaultColWidth="9.140625" defaultRowHeight="12.75"/>
  <cols>
    <col min="1" max="1" width="53.28125" style="65" customWidth="1"/>
    <col min="2" max="2" width="22.00390625" style="72" customWidth="1"/>
    <col min="3" max="3" width="51.003906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29.25" customHeight="1">
      <c r="A7" s="99" t="s">
        <v>21</v>
      </c>
      <c r="B7" s="99"/>
      <c r="C7" s="86" t="s">
        <v>39</v>
      </c>
    </row>
    <row r="8" spans="1:3" ht="20.25" customHeight="1">
      <c r="A8" s="57"/>
      <c r="B8" s="58"/>
      <c r="C8" s="87" t="str">
        <f>'14'!C9</f>
        <v>станом на 01.01.2019 року</v>
      </c>
    </row>
    <row r="9" spans="1:3" ht="16.5">
      <c r="A9" s="59" t="s">
        <v>15</v>
      </c>
      <c r="B9" s="76" t="s">
        <v>8</v>
      </c>
      <c r="C9" s="91" t="s">
        <v>9</v>
      </c>
    </row>
    <row r="10" spans="1:3" ht="16.5">
      <c r="A10" s="62" t="s">
        <v>10</v>
      </c>
      <c r="B10" s="63">
        <f>'[1]за 12'!$C$53</f>
        <v>6368528.310000001</v>
      </c>
      <c r="C10" s="88"/>
    </row>
    <row r="11" spans="1:3" ht="27" customHeight="1">
      <c r="A11" s="62" t="s">
        <v>2</v>
      </c>
      <c r="B11" s="63">
        <f>'[1]за 12'!$D$53</f>
        <v>1418634.6900000002</v>
      </c>
      <c r="C11" s="88"/>
    </row>
    <row r="12" spans="1:3" ht="39" customHeight="1">
      <c r="A12" s="62" t="s">
        <v>3</v>
      </c>
      <c r="B12" s="63">
        <f>'[1]за 12'!$E$53</f>
        <v>222872.37</v>
      </c>
      <c r="C12" s="64" t="s">
        <v>90</v>
      </c>
    </row>
    <row r="13" spans="1:3" ht="33">
      <c r="A13" s="62" t="s">
        <v>4</v>
      </c>
      <c r="B13" s="63">
        <f>'[1]за 12'!$F$53</f>
        <v>3975.5</v>
      </c>
      <c r="C13" s="62" t="s">
        <v>64</v>
      </c>
    </row>
    <row r="14" spans="1:3" ht="16.5">
      <c r="A14" s="62" t="s">
        <v>5</v>
      </c>
      <c r="B14" s="63">
        <f>'[1]за 12'!$G$53</f>
        <v>361813.56</v>
      </c>
      <c r="C14" s="88"/>
    </row>
    <row r="15" spans="1:3" ht="147.75" customHeight="1">
      <c r="A15" s="62" t="s">
        <v>6</v>
      </c>
      <c r="B15" s="63">
        <f>'[1]за 12'!$H$53</f>
        <v>127538.15307692</v>
      </c>
      <c r="C15" s="64" t="s">
        <v>78</v>
      </c>
    </row>
    <row r="16" spans="1:3" ht="16.5">
      <c r="A16" s="62" t="s">
        <v>7</v>
      </c>
      <c r="B16" s="63">
        <f>'[1]за 12'!$I$53</f>
        <v>562.99</v>
      </c>
      <c r="C16" s="88"/>
    </row>
    <row r="17" spans="1:3" ht="20.25" customHeight="1">
      <c r="A17" s="62" t="s">
        <v>11</v>
      </c>
      <c r="B17" s="63">
        <f>'[1]за 12'!$J$53</f>
        <v>685465.8</v>
      </c>
      <c r="C17" s="88"/>
    </row>
    <row r="18" spans="1:3" ht="33" customHeight="1">
      <c r="A18" s="62" t="s">
        <v>12</v>
      </c>
      <c r="B18" s="63">
        <f>'[1]за 12'!$K$53</f>
        <v>29035.180000000004</v>
      </c>
      <c r="C18" s="88"/>
    </row>
    <row r="19" spans="1:3" ht="19.5" customHeight="1">
      <c r="A19" s="62" t="s">
        <v>13</v>
      </c>
      <c r="B19" s="63">
        <f>'[1]за 12'!$L$53</f>
        <v>146086.62</v>
      </c>
      <c r="C19" s="88"/>
    </row>
    <row r="20" spans="1:3" ht="21" customHeight="1">
      <c r="A20" s="62" t="s">
        <v>14</v>
      </c>
      <c r="B20" s="63">
        <f>'[1]за 12'!$M$53</f>
        <v>0</v>
      </c>
      <c r="C20" s="88"/>
    </row>
    <row r="21" spans="1:3" ht="66.75" customHeight="1">
      <c r="A21" s="62" t="s">
        <v>22</v>
      </c>
      <c r="B21" s="63">
        <f>'[1]за 12'!$N$53</f>
        <v>6696.799999999999</v>
      </c>
      <c r="C21" s="88"/>
    </row>
    <row r="22" spans="1:2" ht="16.5">
      <c r="A22" s="65" t="s">
        <v>16</v>
      </c>
      <c r="B22" s="66">
        <f>SUM(B10:B21)</f>
        <v>9371209.973076923</v>
      </c>
    </row>
    <row r="23" spans="1:2" s="71" customFormat="1" ht="16.5">
      <c r="A23" s="68" t="s">
        <v>16</v>
      </c>
      <c r="B23" s="69">
        <f>'[1]за 12'!$P$53</f>
        <v>9371209.973076923</v>
      </c>
    </row>
    <row r="24" ht="16.5">
      <c r="B24" s="66">
        <f>B22-B23</f>
        <v>0</v>
      </c>
    </row>
  </sheetData>
  <sheetProtection/>
  <mergeCells count="4">
    <mergeCell ref="A7:B7"/>
    <mergeCell ref="E2:K2"/>
    <mergeCell ref="A5:D5"/>
    <mergeCell ref="A6:C6"/>
  </mergeCells>
  <printOptions/>
  <pageMargins left="0.47" right="0.27" top="1" bottom="1" header="0.5" footer="0.5"/>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S24"/>
  <sheetViews>
    <sheetView zoomScalePageLayoutView="0" workbookViewId="0" topLeftCell="A7">
      <selection activeCell="C12" sqref="C12"/>
    </sheetView>
  </sheetViews>
  <sheetFormatPr defaultColWidth="9.140625" defaultRowHeight="12.75"/>
  <cols>
    <col min="1" max="1" width="53.28125" style="65" customWidth="1"/>
    <col min="2" max="2" width="22.00390625" style="72" customWidth="1"/>
    <col min="3" max="3" width="47.281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21</v>
      </c>
      <c r="B7" s="99"/>
      <c r="C7" s="86" t="s">
        <v>40</v>
      </c>
    </row>
    <row r="8" spans="1:3" ht="20.25" customHeight="1">
      <c r="A8" s="57"/>
      <c r="B8" s="58"/>
      <c r="C8" s="87" t="str">
        <f>'14'!C9</f>
        <v>станом на 01.01.2019 року</v>
      </c>
    </row>
    <row r="9" spans="1:3" ht="16.5">
      <c r="A9" s="59" t="s">
        <v>15</v>
      </c>
      <c r="B9" s="76" t="s">
        <v>8</v>
      </c>
      <c r="C9" s="91" t="s">
        <v>9</v>
      </c>
    </row>
    <row r="10" spans="1:3" ht="16.5">
      <c r="A10" s="62" t="s">
        <v>10</v>
      </c>
      <c r="B10" s="63">
        <f>'[1]за 12'!$C$54</f>
        <v>7604706.17</v>
      </c>
      <c r="C10" s="88"/>
    </row>
    <row r="11" spans="1:3" ht="27" customHeight="1">
      <c r="A11" s="62" t="s">
        <v>2</v>
      </c>
      <c r="B11" s="63">
        <f>'[1]за 12'!$D$54</f>
        <v>1689053.8299999998</v>
      </c>
      <c r="C11" s="88"/>
    </row>
    <row r="12" spans="1:3" ht="44.25" customHeight="1">
      <c r="A12" s="62" t="s">
        <v>3</v>
      </c>
      <c r="B12" s="63">
        <f>'[1]за 12'!$E$54</f>
        <v>253192.06999999998</v>
      </c>
      <c r="C12" s="64" t="s">
        <v>94</v>
      </c>
    </row>
    <row r="13" spans="1:3" ht="33">
      <c r="A13" s="62" t="s">
        <v>4</v>
      </c>
      <c r="B13" s="63">
        <f>'[1]за 12'!$F$54</f>
        <v>4750.5</v>
      </c>
      <c r="C13" s="62" t="s">
        <v>64</v>
      </c>
    </row>
    <row r="14" spans="1:3" ht="16.5">
      <c r="A14" s="62" t="s">
        <v>5</v>
      </c>
      <c r="B14" s="63">
        <f>'[1]за 12'!$G$54</f>
        <v>402680.38000000006</v>
      </c>
      <c r="C14" s="88"/>
    </row>
    <row r="15" spans="1:3" ht="318" customHeight="1">
      <c r="A15" s="62" t="s">
        <v>6</v>
      </c>
      <c r="B15" s="63">
        <f>'[1]за 12'!$H$54</f>
        <v>360217.40307691996</v>
      </c>
      <c r="C15" s="64" t="s">
        <v>84</v>
      </c>
    </row>
    <row r="16" spans="1:3" ht="16.5">
      <c r="A16" s="62" t="s">
        <v>7</v>
      </c>
      <c r="B16" s="63">
        <f>'[1]за 12'!$I$54</f>
        <v>3035</v>
      </c>
      <c r="C16" s="88"/>
    </row>
    <row r="17" spans="1:3" ht="20.25" customHeight="1">
      <c r="A17" s="62" t="s">
        <v>11</v>
      </c>
      <c r="B17" s="63">
        <f>'[1]за 12'!$J$54</f>
        <v>998577.48</v>
      </c>
      <c r="C17" s="88"/>
    </row>
    <row r="18" spans="1:3" ht="33" customHeight="1">
      <c r="A18" s="62" t="s">
        <v>12</v>
      </c>
      <c r="B18" s="63">
        <f>'[1]за 12'!$K$54</f>
        <v>30152.4</v>
      </c>
      <c r="C18" s="88"/>
    </row>
    <row r="19" spans="1:3" ht="19.5" customHeight="1">
      <c r="A19" s="62" t="s">
        <v>13</v>
      </c>
      <c r="B19" s="63">
        <f>'[1]за 12'!$L$54</f>
        <v>140294.47999999998</v>
      </c>
      <c r="C19" s="88"/>
    </row>
    <row r="20" spans="1:3" ht="21" customHeight="1">
      <c r="A20" s="62" t="s">
        <v>14</v>
      </c>
      <c r="B20" s="63">
        <f>'[1]за 12'!$M$54</f>
        <v>0</v>
      </c>
      <c r="C20" s="88"/>
    </row>
    <row r="21" spans="1:3" ht="66.75" customHeight="1">
      <c r="A21" s="62" t="s">
        <v>22</v>
      </c>
      <c r="B21" s="63">
        <f>'[1]за 12'!$N$54</f>
        <v>1339.36</v>
      </c>
      <c r="C21" s="88"/>
    </row>
    <row r="22" spans="1:2" ht="16.5">
      <c r="A22" s="65" t="s">
        <v>16</v>
      </c>
      <c r="B22" s="66">
        <f>SUM(B10:B21)</f>
        <v>11487999.073076922</v>
      </c>
    </row>
    <row r="23" spans="1:2" s="71" customFormat="1" ht="16.5">
      <c r="A23" s="68" t="s">
        <v>16</v>
      </c>
      <c r="B23" s="69">
        <f>'[1]за 12'!$P$54</f>
        <v>11487999.073076922</v>
      </c>
    </row>
    <row r="24" ht="16.5">
      <c r="B24" s="66">
        <f>B22-B23</f>
        <v>0</v>
      </c>
    </row>
  </sheetData>
  <sheetProtection/>
  <mergeCells count="4">
    <mergeCell ref="A7:B7"/>
    <mergeCell ref="E2:K2"/>
    <mergeCell ref="A5:D5"/>
    <mergeCell ref="A6:C6"/>
  </mergeCells>
  <printOptions/>
  <pageMargins left="0.55" right="0.4"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S26"/>
  <sheetViews>
    <sheetView view="pageBreakPreview" zoomScale="60" zoomScalePageLayoutView="0" workbookViewId="0" topLeftCell="A1">
      <selection activeCell="C13" sqref="C13"/>
    </sheetView>
  </sheetViews>
  <sheetFormatPr defaultColWidth="9.140625" defaultRowHeight="12.75"/>
  <cols>
    <col min="1" max="1" width="52.140625" style="65" customWidth="1"/>
    <col min="2" max="2" width="22.00390625" style="72" customWidth="1"/>
    <col min="3" max="3" width="69.8515625" style="67"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56" customFormat="1" ht="38.25" customHeight="1">
      <c r="A8" s="99" t="s">
        <v>58</v>
      </c>
      <c r="B8" s="99"/>
      <c r="C8" s="55" t="s">
        <v>17</v>
      </c>
    </row>
    <row r="9" spans="1:3" ht="20.25" customHeight="1">
      <c r="A9" s="57"/>
      <c r="B9" s="58"/>
      <c r="C9" s="32" t="s">
        <v>71</v>
      </c>
    </row>
    <row r="10" spans="1:3" ht="16.5">
      <c r="A10" s="59" t="s">
        <v>15</v>
      </c>
      <c r="B10" s="60" t="s">
        <v>8</v>
      </c>
      <c r="C10" s="61" t="s">
        <v>9</v>
      </c>
    </row>
    <row r="11" spans="1:3" ht="16.5">
      <c r="A11" s="62" t="s">
        <v>10</v>
      </c>
      <c r="B11" s="63">
        <f>'[1]за 12'!$C$37</f>
        <v>3106440.19</v>
      </c>
      <c r="C11" s="64"/>
    </row>
    <row r="12" spans="1:3" ht="27" customHeight="1">
      <c r="A12" s="62" t="s">
        <v>2</v>
      </c>
      <c r="B12" s="63">
        <f>'[1]за 12'!$D$37</f>
        <v>697606.32</v>
      </c>
      <c r="C12" s="64"/>
    </row>
    <row r="13" spans="1:3" ht="97.5" customHeight="1">
      <c r="A13" s="62" t="s">
        <v>3</v>
      </c>
      <c r="B13" s="63">
        <f>'[1]за 12'!$E$37</f>
        <v>152613.74</v>
      </c>
      <c r="C13" s="64" t="s">
        <v>89</v>
      </c>
    </row>
    <row r="14" spans="1:3" ht="51.75" customHeight="1">
      <c r="A14" s="62" t="s">
        <v>4</v>
      </c>
      <c r="B14" s="63">
        <f>'[1]за 12'!$F$37</f>
        <v>3975.5</v>
      </c>
      <c r="C14" s="62" t="s">
        <v>64</v>
      </c>
    </row>
    <row r="15" spans="1:3" ht="16.5">
      <c r="A15" s="62" t="s">
        <v>5</v>
      </c>
      <c r="B15" s="63">
        <f>'[1]за 12'!$G$37</f>
        <v>218203.9</v>
      </c>
      <c r="C15" s="64"/>
    </row>
    <row r="16" spans="1:3" ht="71.25" customHeight="1">
      <c r="A16" s="62" t="s">
        <v>6</v>
      </c>
      <c r="B16" s="63">
        <f>'[1]за 12'!$H$37</f>
        <v>58250.278461536</v>
      </c>
      <c r="C16" s="98" t="s">
        <v>74</v>
      </c>
    </row>
    <row r="17" spans="1:3" ht="16.5">
      <c r="A17" s="62" t="s">
        <v>7</v>
      </c>
      <c r="B17" s="63">
        <f>'[1]за 12'!$I$37</f>
        <v>1526</v>
      </c>
      <c r="C17" s="64"/>
    </row>
    <row r="18" spans="1:3" ht="20.25" customHeight="1">
      <c r="A18" s="62" t="s">
        <v>11</v>
      </c>
      <c r="B18" s="63">
        <f>'[1]за 12'!$J$37</f>
        <v>728026.85</v>
      </c>
      <c r="C18" s="64"/>
    </row>
    <row r="19" spans="1:3" ht="33" customHeight="1">
      <c r="A19" s="62" t="s">
        <v>12</v>
      </c>
      <c r="B19" s="63">
        <f>'[1]за 12'!$K$37</f>
        <v>22676.379999999997</v>
      </c>
      <c r="C19" s="64"/>
    </row>
    <row r="20" spans="1:3" ht="19.5" customHeight="1">
      <c r="A20" s="62" t="s">
        <v>13</v>
      </c>
      <c r="B20" s="63">
        <f>'[1]за 12'!$L$37</f>
        <v>138565.38</v>
      </c>
      <c r="C20" s="64"/>
    </row>
    <row r="21" spans="1:3" ht="21" customHeight="1">
      <c r="A21" s="62" t="s">
        <v>14</v>
      </c>
      <c r="B21" s="63">
        <f>'[1]за 12'!$M$37</f>
        <v>0</v>
      </c>
      <c r="C21" s="64"/>
    </row>
    <row r="22" spans="1:3" ht="57.75" customHeight="1">
      <c r="A22" s="62" t="s">
        <v>22</v>
      </c>
      <c r="B22" s="63">
        <f>'[1]за 12'!$N$37</f>
        <v>5357.44</v>
      </c>
      <c r="C22" s="64"/>
    </row>
    <row r="23" spans="1:3" ht="57.75" customHeight="1">
      <c r="A23" s="62" t="s">
        <v>60</v>
      </c>
      <c r="B23" s="63">
        <f>'[1]за 12'!$O$37</f>
        <v>0</v>
      </c>
      <c r="C23" s="64"/>
    </row>
    <row r="24" spans="1:2" ht="16.5">
      <c r="A24" s="65" t="s">
        <v>16</v>
      </c>
      <c r="B24" s="66">
        <f>SUM(B11:B23)</f>
        <v>5133241.978461536</v>
      </c>
    </row>
    <row r="25" spans="1:3" s="71" customFormat="1" ht="16.5">
      <c r="A25" s="68" t="s">
        <v>16</v>
      </c>
      <c r="B25" s="69">
        <f>'[1]за 12'!$P$37</f>
        <v>5133241.978461536</v>
      </c>
      <c r="C25" s="70"/>
    </row>
    <row r="26" ht="16.5">
      <c r="B26" s="66">
        <f>B24-B25</f>
        <v>0</v>
      </c>
    </row>
  </sheetData>
  <sheetProtection/>
  <mergeCells count="4">
    <mergeCell ref="A8:B8"/>
    <mergeCell ref="A7:C7"/>
    <mergeCell ref="E2:K2"/>
    <mergeCell ref="A6:D6"/>
  </mergeCells>
  <printOptions/>
  <pageMargins left="0.54" right="0.22" top="1" bottom="1" header="0.5" footer="0.5"/>
  <pageSetup horizontalDpi="600" verticalDpi="600" orientation="portrait" paperSize="9" scale="66" r:id="rId1"/>
</worksheet>
</file>

<file path=xl/worksheets/sheet20.xml><?xml version="1.0" encoding="utf-8"?>
<worksheet xmlns="http://schemas.openxmlformats.org/spreadsheetml/2006/main" xmlns:r="http://schemas.openxmlformats.org/officeDocument/2006/relationships">
  <dimension ref="A1:S24"/>
  <sheetViews>
    <sheetView zoomScalePageLayoutView="0" workbookViewId="0" topLeftCell="A4">
      <selection activeCell="C12" sqref="C12"/>
    </sheetView>
  </sheetViews>
  <sheetFormatPr defaultColWidth="9.140625" defaultRowHeight="12.75"/>
  <cols>
    <col min="1" max="1" width="53.28125" style="65" customWidth="1"/>
    <col min="2" max="2" width="22.00390625" style="72" customWidth="1"/>
    <col min="3" max="3" width="46.003906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21</v>
      </c>
      <c r="B7" s="99"/>
      <c r="C7" s="86" t="s">
        <v>42</v>
      </c>
    </row>
    <row r="8" spans="1:3" ht="20.25" customHeight="1">
      <c r="A8" s="57"/>
      <c r="B8" s="58"/>
      <c r="C8" s="87" t="str">
        <f>'14'!C9</f>
        <v>станом на 01.01.2019 року</v>
      </c>
    </row>
    <row r="9" spans="1:3" ht="16.5">
      <c r="A9" s="59" t="s">
        <v>15</v>
      </c>
      <c r="B9" s="76" t="s">
        <v>8</v>
      </c>
      <c r="C9" s="91" t="s">
        <v>9</v>
      </c>
    </row>
    <row r="10" spans="1:3" ht="16.5">
      <c r="A10" s="62" t="s">
        <v>10</v>
      </c>
      <c r="B10" s="63">
        <f>'[1]за 12'!$C$55</f>
        <v>4376527</v>
      </c>
      <c r="C10" s="88"/>
    </row>
    <row r="11" spans="1:3" ht="27" customHeight="1">
      <c r="A11" s="62" t="s">
        <v>2</v>
      </c>
      <c r="B11" s="63">
        <f>'[1]за 12'!$D$55</f>
        <v>972592.7800000001</v>
      </c>
      <c r="C11" s="88"/>
    </row>
    <row r="12" spans="1:3" ht="42" customHeight="1">
      <c r="A12" s="62" t="s">
        <v>3</v>
      </c>
      <c r="B12" s="63">
        <f>'[1]за 12'!$E$55</f>
        <v>165705.99</v>
      </c>
      <c r="C12" s="64" t="s">
        <v>90</v>
      </c>
    </row>
    <row r="13" spans="1:3" ht="33">
      <c r="A13" s="62" t="s">
        <v>4</v>
      </c>
      <c r="B13" s="63">
        <f>'[1]за 12'!$F$55</f>
        <v>3975.5</v>
      </c>
      <c r="C13" s="62" t="s">
        <v>64</v>
      </c>
    </row>
    <row r="14" spans="1:3" ht="16.5">
      <c r="A14" s="62" t="s">
        <v>5</v>
      </c>
      <c r="B14" s="63">
        <f>'[1]за 12'!$G$55</f>
        <v>242478.78</v>
      </c>
      <c r="C14" s="88"/>
    </row>
    <row r="15" spans="1:3" ht="211.5" customHeight="1">
      <c r="A15" s="62" t="s">
        <v>6</v>
      </c>
      <c r="B15" s="63">
        <f>'[1]за 12'!$H$55</f>
        <v>126282.029230768</v>
      </c>
      <c r="C15" s="64" t="s">
        <v>79</v>
      </c>
    </row>
    <row r="16" spans="1:3" ht="16.5">
      <c r="A16" s="62" t="s">
        <v>7</v>
      </c>
      <c r="B16" s="63">
        <f>'[1]за 12'!$I$55</f>
        <v>1280.99</v>
      </c>
      <c r="C16" s="88"/>
    </row>
    <row r="17" spans="1:3" ht="20.25" customHeight="1">
      <c r="A17" s="62" t="s">
        <v>11</v>
      </c>
      <c r="B17" s="63">
        <f>'[1]за 12'!$J$55</f>
        <v>842007.12</v>
      </c>
      <c r="C17" s="88"/>
    </row>
    <row r="18" spans="1:3" ht="33" customHeight="1">
      <c r="A18" s="62" t="s">
        <v>12</v>
      </c>
      <c r="B18" s="63">
        <f>'[1]за 12'!$K$55</f>
        <v>24384.059999999998</v>
      </c>
      <c r="C18" s="88"/>
    </row>
    <row r="19" spans="1:3" ht="19.5" customHeight="1">
      <c r="A19" s="62" t="s">
        <v>13</v>
      </c>
      <c r="B19" s="63">
        <f>'[1]за 12'!$L$55</f>
        <v>112893.81</v>
      </c>
      <c r="C19" s="88"/>
    </row>
    <row r="20" spans="1:3" ht="21" customHeight="1">
      <c r="A20" s="62" t="s">
        <v>14</v>
      </c>
      <c r="B20" s="63">
        <f>'[1]за 12'!$M$55</f>
        <v>0</v>
      </c>
      <c r="C20" s="88"/>
    </row>
    <row r="21" spans="1:3" ht="66.75" customHeight="1">
      <c r="A21" s="62" t="s">
        <v>22</v>
      </c>
      <c r="B21" s="63">
        <f>'[1]за 12'!$N$55</f>
        <v>2678.72</v>
      </c>
      <c r="C21" s="88"/>
    </row>
    <row r="22" spans="1:2" ht="16.5">
      <c r="A22" s="65" t="s">
        <v>16</v>
      </c>
      <c r="B22" s="66">
        <f>SUM(B10:B21)</f>
        <v>6870806.779230768</v>
      </c>
    </row>
    <row r="23" spans="1:2" s="71" customFormat="1" ht="16.5">
      <c r="A23" s="68" t="s">
        <v>16</v>
      </c>
      <c r="B23" s="69">
        <f>'[1]за 12'!$P$55</f>
        <v>6870806.779230768</v>
      </c>
    </row>
    <row r="24" ht="16.5">
      <c r="B24" s="66">
        <f>B22-B23</f>
        <v>0</v>
      </c>
    </row>
  </sheetData>
  <sheetProtection/>
  <mergeCells count="4">
    <mergeCell ref="A7:B7"/>
    <mergeCell ref="E2:K2"/>
    <mergeCell ref="A5:D5"/>
    <mergeCell ref="A6:C6"/>
  </mergeCells>
  <printOptions/>
  <pageMargins left="0.54" right="0.35" top="1" bottom="1" header="0.5" footer="0.5"/>
  <pageSetup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dimension ref="A1:S24"/>
  <sheetViews>
    <sheetView zoomScalePageLayoutView="0" workbookViewId="0" topLeftCell="A1">
      <selection activeCell="C12" sqref="C12"/>
    </sheetView>
  </sheetViews>
  <sheetFormatPr defaultColWidth="9.140625" defaultRowHeight="12.75"/>
  <cols>
    <col min="1" max="1" width="53.28125" style="65" customWidth="1"/>
    <col min="2" max="2" width="22.00390625" style="72" customWidth="1"/>
    <col min="3" max="3" width="51.1406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3" ht="17.25">
      <c r="A6" s="103"/>
      <c r="B6" s="103"/>
      <c r="C6" s="103"/>
    </row>
    <row r="7" spans="1:3" s="56" customFormat="1" ht="38.25" customHeight="1">
      <c r="A7" s="99" t="s">
        <v>21</v>
      </c>
      <c r="B7" s="99"/>
      <c r="C7" s="86" t="s">
        <v>41</v>
      </c>
    </row>
    <row r="8" spans="1:3" ht="20.25" customHeight="1">
      <c r="A8" s="57"/>
      <c r="B8" s="58"/>
      <c r="C8" s="87" t="str">
        <f>'14'!C9</f>
        <v>станом на 01.01.2019 року</v>
      </c>
    </row>
    <row r="9" spans="1:3" ht="16.5">
      <c r="A9" s="59" t="s">
        <v>15</v>
      </c>
      <c r="B9" s="76" t="s">
        <v>8</v>
      </c>
      <c r="C9" s="91" t="s">
        <v>9</v>
      </c>
    </row>
    <row r="10" spans="1:3" ht="16.5">
      <c r="A10" s="62" t="s">
        <v>10</v>
      </c>
      <c r="B10" s="63">
        <f>'[1]за 12'!$C$56</f>
        <v>5822042.920000001</v>
      </c>
      <c r="C10" s="88"/>
    </row>
    <row r="11" spans="1:3" ht="27" customHeight="1">
      <c r="A11" s="62" t="s">
        <v>2</v>
      </c>
      <c r="B11" s="63">
        <f>'[1]за 12'!$D$56</f>
        <v>1293384.65</v>
      </c>
      <c r="C11" s="88"/>
    </row>
    <row r="12" spans="1:3" ht="46.5" customHeight="1">
      <c r="A12" s="62" t="s">
        <v>3</v>
      </c>
      <c r="B12" s="63">
        <f>'[1]за 12'!$E$56</f>
        <v>224297.37</v>
      </c>
      <c r="C12" s="64" t="s">
        <v>89</v>
      </c>
    </row>
    <row r="13" spans="1:3" ht="33">
      <c r="A13" s="62" t="s">
        <v>4</v>
      </c>
      <c r="B13" s="63">
        <f>'[1]за 12'!$F$56</f>
        <v>3975.5</v>
      </c>
      <c r="C13" s="62" t="s">
        <v>64</v>
      </c>
    </row>
    <row r="14" spans="1:3" ht="16.5">
      <c r="A14" s="62" t="s">
        <v>5</v>
      </c>
      <c r="B14" s="63">
        <f>'[1]за 12'!$G$56</f>
        <v>321177.1</v>
      </c>
      <c r="C14" s="88"/>
    </row>
    <row r="15" spans="1:3" ht="153.75" customHeight="1">
      <c r="A15" s="62" t="s">
        <v>6</v>
      </c>
      <c r="B15" s="63">
        <f>'[1]за 12'!$H$56</f>
        <v>43506.52923076801</v>
      </c>
      <c r="C15" s="64" t="s">
        <v>69</v>
      </c>
    </row>
    <row r="16" spans="1:3" ht="16.5">
      <c r="A16" s="62" t="s">
        <v>7</v>
      </c>
      <c r="B16" s="63">
        <f>'[1]за 12'!$I$56</f>
        <v>2038.99</v>
      </c>
      <c r="C16" s="88"/>
    </row>
    <row r="17" spans="1:3" ht="20.25" customHeight="1">
      <c r="A17" s="62" t="s">
        <v>11</v>
      </c>
      <c r="B17" s="63">
        <f>'[1]за 12'!$J$56</f>
        <v>853411.6900000001</v>
      </c>
      <c r="C17" s="88"/>
    </row>
    <row r="18" spans="1:3" ht="33" customHeight="1">
      <c r="A18" s="62" t="s">
        <v>12</v>
      </c>
      <c r="B18" s="63">
        <f>'[1]за 12'!$K$56</f>
        <v>26443.180000000004</v>
      </c>
      <c r="C18" s="88"/>
    </row>
    <row r="19" spans="1:3" ht="19.5" customHeight="1">
      <c r="A19" s="62" t="s">
        <v>13</v>
      </c>
      <c r="B19" s="63">
        <f>'[1]за 12'!$L$56</f>
        <v>143511.46</v>
      </c>
      <c r="C19" s="88"/>
    </row>
    <row r="20" spans="1:3" ht="21" customHeight="1">
      <c r="A20" s="62" t="s">
        <v>14</v>
      </c>
      <c r="B20" s="63">
        <f>'[1]за 12'!$M$56</f>
        <v>0</v>
      </c>
      <c r="C20" s="88"/>
    </row>
    <row r="21" spans="1:3" ht="66.75" customHeight="1">
      <c r="A21" s="62" t="s">
        <v>22</v>
      </c>
      <c r="B21" s="63">
        <f>'[1]за 12'!$N$56</f>
        <v>2678.72</v>
      </c>
      <c r="C21" s="88"/>
    </row>
    <row r="22" spans="1:2" ht="16.5">
      <c r="A22" s="65" t="s">
        <v>16</v>
      </c>
      <c r="B22" s="66">
        <f>SUM(B10:B21)</f>
        <v>8736468.10923077</v>
      </c>
    </row>
    <row r="23" spans="1:2" s="71" customFormat="1" ht="16.5">
      <c r="A23" s="68" t="s">
        <v>16</v>
      </c>
      <c r="B23" s="69">
        <f>'[1]за 12'!$P$56</f>
        <v>8736468.10923077</v>
      </c>
    </row>
    <row r="24" ht="16.5">
      <c r="B24" s="66">
        <f>B22-B23</f>
        <v>0</v>
      </c>
    </row>
  </sheetData>
  <sheetProtection/>
  <mergeCells count="4">
    <mergeCell ref="A7:B7"/>
    <mergeCell ref="E2:K2"/>
    <mergeCell ref="A5:D5"/>
    <mergeCell ref="A6:C6"/>
  </mergeCells>
  <printOptions/>
  <pageMargins left="0.51" right="0.35" top="1" bottom="1" header="0.5" footer="0.5"/>
  <pageSetup horizontalDpi="600" verticalDpi="600" orientation="portrait" paperSize="9" scale="75" r:id="rId1"/>
</worksheet>
</file>

<file path=xl/worksheets/sheet22.xml><?xml version="1.0" encoding="utf-8"?>
<worksheet xmlns="http://schemas.openxmlformats.org/spreadsheetml/2006/main" xmlns:r="http://schemas.openxmlformats.org/officeDocument/2006/relationships">
  <dimension ref="A1:S25"/>
  <sheetViews>
    <sheetView zoomScalePageLayoutView="0" workbookViewId="0" topLeftCell="A4">
      <selection activeCell="C13" sqref="C13"/>
    </sheetView>
  </sheetViews>
  <sheetFormatPr defaultColWidth="9.140625" defaultRowHeight="12.75"/>
  <cols>
    <col min="1" max="1" width="53.28125" style="65" customWidth="1"/>
    <col min="2" max="2" width="22.00390625" style="72" customWidth="1"/>
    <col min="3" max="3" width="52.71093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56" customFormat="1" ht="38.25" customHeight="1">
      <c r="A8" s="99" t="s">
        <v>21</v>
      </c>
      <c r="B8" s="99"/>
      <c r="C8" s="86" t="s">
        <v>43</v>
      </c>
    </row>
    <row r="9" spans="1:3" ht="20.25" customHeight="1">
      <c r="A9" s="57"/>
      <c r="B9" s="58"/>
      <c r="C9" s="87" t="str">
        <f>'14'!C9</f>
        <v>станом на 01.01.2019 року</v>
      </c>
    </row>
    <row r="10" spans="1:3" ht="16.5">
      <c r="A10" s="59" t="s">
        <v>15</v>
      </c>
      <c r="B10" s="76" t="s">
        <v>8</v>
      </c>
      <c r="C10" s="91" t="s">
        <v>9</v>
      </c>
    </row>
    <row r="11" spans="1:3" ht="16.5">
      <c r="A11" s="62" t="s">
        <v>10</v>
      </c>
      <c r="B11" s="63">
        <f>'[1]за 12'!$C$57</f>
        <v>6504521.08</v>
      </c>
      <c r="C11" s="88"/>
    </row>
    <row r="12" spans="1:3" ht="27" customHeight="1">
      <c r="A12" s="62" t="s">
        <v>2</v>
      </c>
      <c r="B12" s="63">
        <f>'[1]за 12'!$D$57</f>
        <v>1468904.2100000002</v>
      </c>
      <c r="C12" s="88"/>
    </row>
    <row r="13" spans="1:3" ht="40.5" customHeight="1">
      <c r="A13" s="62" t="s">
        <v>3</v>
      </c>
      <c r="B13" s="63">
        <f>'[1]за 12'!$E$57</f>
        <v>234900.11999999997</v>
      </c>
      <c r="C13" s="64" t="s">
        <v>91</v>
      </c>
    </row>
    <row r="14" spans="1:3" ht="33">
      <c r="A14" s="62" t="s">
        <v>4</v>
      </c>
      <c r="B14" s="63">
        <f>'[1]за 12'!$F$57</f>
        <v>3975.5</v>
      </c>
      <c r="C14" s="62" t="s">
        <v>64</v>
      </c>
    </row>
    <row r="15" spans="1:3" ht="16.5">
      <c r="A15" s="62" t="s">
        <v>5</v>
      </c>
      <c r="B15" s="63">
        <f>'[1]за 12'!$G$57</f>
        <v>391743.29</v>
      </c>
      <c r="C15" s="88"/>
    </row>
    <row r="16" spans="1:3" ht="75" customHeight="1">
      <c r="A16" s="62" t="s">
        <v>6</v>
      </c>
      <c r="B16" s="63">
        <f>'[1]за 12'!$H$57</f>
        <v>183682.227692304</v>
      </c>
      <c r="C16" s="64" t="s">
        <v>69</v>
      </c>
    </row>
    <row r="17" spans="1:3" ht="16.5">
      <c r="A17" s="62" t="s">
        <v>7</v>
      </c>
      <c r="B17" s="63">
        <f>'[1]за 12'!$I$57</f>
        <v>2745</v>
      </c>
      <c r="C17" s="88"/>
    </row>
    <row r="18" spans="1:3" ht="20.25" customHeight="1">
      <c r="A18" s="62" t="s">
        <v>11</v>
      </c>
      <c r="B18" s="63">
        <f>'[1]за 12'!$J$57</f>
        <v>772193.6299999999</v>
      </c>
      <c r="C18" s="88"/>
    </row>
    <row r="19" spans="1:3" ht="33" customHeight="1">
      <c r="A19" s="62" t="s">
        <v>12</v>
      </c>
      <c r="B19" s="63">
        <f>'[1]за 12'!$K$57</f>
        <v>30797.750000000004</v>
      </c>
      <c r="C19" s="88"/>
    </row>
    <row r="20" spans="1:3" ht="19.5" customHeight="1">
      <c r="A20" s="62" t="s">
        <v>13</v>
      </c>
      <c r="B20" s="63">
        <f>'[1]за 12'!$L$57</f>
        <v>157858.18000000002</v>
      </c>
      <c r="C20" s="88"/>
    </row>
    <row r="21" spans="1:3" ht="21" customHeight="1">
      <c r="A21" s="62" t="s">
        <v>14</v>
      </c>
      <c r="B21" s="63">
        <f>'[1]за 12'!$M$57</f>
        <v>0</v>
      </c>
      <c r="C21" s="88"/>
    </row>
    <row r="22" spans="1:3" ht="66.75" customHeight="1">
      <c r="A22" s="62" t="s">
        <v>22</v>
      </c>
      <c r="B22" s="63">
        <f>'[1]за 12'!$N$57</f>
        <v>8036.16</v>
      </c>
      <c r="C22" s="88"/>
    </row>
    <row r="23" spans="1:2" ht="16.5">
      <c r="A23" s="65" t="s">
        <v>16</v>
      </c>
      <c r="B23" s="66">
        <f>SUM(B11:B22)</f>
        <v>9759357.147692304</v>
      </c>
    </row>
    <row r="24" spans="1:2" s="71" customFormat="1" ht="16.5">
      <c r="A24" s="68" t="s">
        <v>16</v>
      </c>
      <c r="B24" s="69">
        <f>'[1]за 12'!$P$57</f>
        <v>9759357.147692304</v>
      </c>
    </row>
    <row r="25" ht="16.5">
      <c r="B25" s="66">
        <f>B23-B24</f>
        <v>0</v>
      </c>
    </row>
  </sheetData>
  <sheetProtection/>
  <mergeCells count="4">
    <mergeCell ref="A7:C7"/>
    <mergeCell ref="A8:B8"/>
    <mergeCell ref="E2:K2"/>
    <mergeCell ref="A6:D6"/>
  </mergeCells>
  <printOptions/>
  <pageMargins left="0.51" right="0.36" top="1" bottom="1" header="0.5" footer="0.5"/>
  <pageSetup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A1:S25"/>
  <sheetViews>
    <sheetView zoomScalePageLayoutView="0" workbookViewId="0" topLeftCell="A10">
      <selection activeCell="C13" sqref="C13"/>
    </sheetView>
  </sheetViews>
  <sheetFormatPr defaultColWidth="9.140625" defaultRowHeight="12.75"/>
  <cols>
    <col min="1" max="1" width="53.28125" style="65" customWidth="1"/>
    <col min="2" max="2" width="22.00390625" style="72" customWidth="1"/>
    <col min="3" max="3" width="53.4218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56" customFormat="1" ht="38.25" customHeight="1">
      <c r="A8" s="99" t="s">
        <v>21</v>
      </c>
      <c r="B8" s="99"/>
      <c r="C8" s="86" t="s">
        <v>44</v>
      </c>
    </row>
    <row r="9" spans="1:3" ht="20.25" customHeight="1">
      <c r="A9" s="57"/>
      <c r="B9" s="58"/>
      <c r="C9" s="87" t="str">
        <f>'14'!C9</f>
        <v>станом на 01.01.2019 року</v>
      </c>
    </row>
    <row r="10" spans="1:3" ht="16.5">
      <c r="A10" s="59" t="s">
        <v>15</v>
      </c>
      <c r="B10" s="76" t="s">
        <v>8</v>
      </c>
      <c r="C10" s="91" t="s">
        <v>9</v>
      </c>
    </row>
    <row r="11" spans="1:3" ht="16.5">
      <c r="A11" s="62" t="s">
        <v>10</v>
      </c>
      <c r="B11" s="63">
        <f>'[1]за 12'!$C$58</f>
        <v>6499747.44</v>
      </c>
      <c r="C11" s="88"/>
    </row>
    <row r="12" spans="1:3" ht="27" customHeight="1">
      <c r="A12" s="62" t="s">
        <v>2</v>
      </c>
      <c r="B12" s="63">
        <f>'[1]за 12'!$D$58</f>
        <v>1446393.57</v>
      </c>
      <c r="C12" s="88"/>
    </row>
    <row r="13" spans="1:3" ht="43.5" customHeight="1">
      <c r="A13" s="62" t="s">
        <v>3</v>
      </c>
      <c r="B13" s="63">
        <f>'[1]за 12'!$E$58</f>
        <v>195379.94</v>
      </c>
      <c r="C13" s="64" t="s">
        <v>90</v>
      </c>
    </row>
    <row r="14" spans="1:3" ht="33">
      <c r="A14" s="62" t="s">
        <v>4</v>
      </c>
      <c r="B14" s="63">
        <f>'[1]за 12'!$F$58</f>
        <v>4750.5</v>
      </c>
      <c r="C14" s="62" t="s">
        <v>64</v>
      </c>
    </row>
    <row r="15" spans="1:3" ht="16.5">
      <c r="A15" s="62" t="s">
        <v>5</v>
      </c>
      <c r="B15" s="63">
        <f>'[1]за 12'!$G$58</f>
        <v>338398.95</v>
      </c>
      <c r="C15" s="88"/>
    </row>
    <row r="16" spans="1:3" ht="159.75" customHeight="1">
      <c r="A16" s="62" t="s">
        <v>6</v>
      </c>
      <c r="B16" s="63">
        <f>'[1]за 12'!$H$58</f>
        <v>69350.52923076799</v>
      </c>
      <c r="C16" s="64" t="s">
        <v>66</v>
      </c>
    </row>
    <row r="17" spans="1:3" ht="16.5">
      <c r="A17" s="62" t="s">
        <v>7</v>
      </c>
      <c r="B17" s="63">
        <f>'[1]за 12'!$I$58</f>
        <v>1805</v>
      </c>
      <c r="C17" s="88"/>
    </row>
    <row r="18" spans="1:3" ht="20.25" customHeight="1">
      <c r="A18" s="62" t="s">
        <v>11</v>
      </c>
      <c r="B18" s="63">
        <f>'[1]за 12'!$J$58</f>
        <v>954987.54</v>
      </c>
      <c r="C18" s="88"/>
    </row>
    <row r="19" spans="1:3" ht="33" customHeight="1">
      <c r="A19" s="62" t="s">
        <v>12</v>
      </c>
      <c r="B19" s="63">
        <f>'[1]за 12'!$K$58</f>
        <v>32176.609999999997</v>
      </c>
      <c r="C19" s="88"/>
    </row>
    <row r="20" spans="1:3" ht="19.5" customHeight="1">
      <c r="A20" s="62" t="s">
        <v>13</v>
      </c>
      <c r="B20" s="63">
        <f>'[1]за 12'!$L$58</f>
        <v>159165.09</v>
      </c>
      <c r="C20" s="88"/>
    </row>
    <row r="21" spans="1:3" ht="21" customHeight="1">
      <c r="A21" s="62" t="s">
        <v>14</v>
      </c>
      <c r="B21" s="63">
        <f>'[1]за 12'!$M$58</f>
        <v>0</v>
      </c>
      <c r="C21" s="88"/>
    </row>
    <row r="22" spans="1:3" ht="66.75" customHeight="1">
      <c r="A22" s="62" t="s">
        <v>22</v>
      </c>
      <c r="B22" s="63">
        <f>'[1]за 12'!$N$58</f>
        <v>10714.88</v>
      </c>
      <c r="C22" s="88"/>
    </row>
    <row r="23" spans="1:2" ht="16.5">
      <c r="A23" s="65" t="s">
        <v>16</v>
      </c>
      <c r="B23" s="66">
        <f>SUM(B11:B22)</f>
        <v>9712870.049230767</v>
      </c>
    </row>
    <row r="24" spans="1:2" s="71" customFormat="1" ht="16.5">
      <c r="A24" s="68" t="s">
        <v>16</v>
      </c>
      <c r="B24" s="69">
        <f>'[1]за 12'!$P$58</f>
        <v>9712870.049230767</v>
      </c>
    </row>
    <row r="25" ht="16.5">
      <c r="B25" s="66">
        <f>B23-B24</f>
        <v>0</v>
      </c>
    </row>
  </sheetData>
  <sheetProtection/>
  <mergeCells count="4">
    <mergeCell ref="A7:C7"/>
    <mergeCell ref="A8:B8"/>
    <mergeCell ref="E2:K2"/>
    <mergeCell ref="A6:D6"/>
  </mergeCells>
  <printOptions/>
  <pageMargins left="0.43" right="0.31" top="1" bottom="1" header="0.5" footer="0.5"/>
  <pageSetup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dimension ref="A1:S25"/>
  <sheetViews>
    <sheetView zoomScalePageLayoutView="0" workbookViewId="0" topLeftCell="A4">
      <selection activeCell="C13" sqref="C13"/>
    </sheetView>
  </sheetViews>
  <sheetFormatPr defaultColWidth="9.140625" defaultRowHeight="12.75"/>
  <cols>
    <col min="1" max="1" width="53.28125" style="65" customWidth="1"/>
    <col min="2" max="2" width="22.00390625" style="72" customWidth="1"/>
    <col min="3" max="3" width="53.4218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ht="38.25" customHeight="1">
      <c r="A8" s="107" t="s">
        <v>45</v>
      </c>
      <c r="B8" s="107"/>
      <c r="C8" s="95" t="s">
        <v>46</v>
      </c>
    </row>
    <row r="9" spans="1:3" ht="20.25" customHeight="1">
      <c r="A9" s="57"/>
      <c r="B9" s="58"/>
      <c r="C9" s="87" t="str">
        <f>'14'!C9</f>
        <v>станом на 01.01.2019 року</v>
      </c>
    </row>
    <row r="10" spans="1:3" ht="16.5">
      <c r="A10" s="59" t="s">
        <v>15</v>
      </c>
      <c r="B10" s="76" t="s">
        <v>8</v>
      </c>
      <c r="C10" s="91" t="s">
        <v>9</v>
      </c>
    </row>
    <row r="11" spans="1:3" ht="16.5">
      <c r="A11" s="62" t="s">
        <v>10</v>
      </c>
      <c r="B11" s="63">
        <f>'[1]за 12'!$C$59</f>
        <v>3391350.5100000002</v>
      </c>
      <c r="C11" s="88"/>
    </row>
    <row r="12" spans="1:3" ht="27" customHeight="1">
      <c r="A12" s="62" t="s">
        <v>2</v>
      </c>
      <c r="B12" s="63">
        <f>'[1]за 12'!$D$59</f>
        <v>760878.41</v>
      </c>
      <c r="C12" s="88"/>
    </row>
    <row r="13" spans="1:3" ht="30.75" customHeight="1">
      <c r="A13" s="62" t="s">
        <v>3</v>
      </c>
      <c r="B13" s="63">
        <f>'[1]за 12'!$E$59</f>
        <v>84945.14</v>
      </c>
      <c r="C13" s="64" t="s">
        <v>95</v>
      </c>
    </row>
    <row r="14" spans="1:3" ht="33">
      <c r="A14" s="62" t="s">
        <v>4</v>
      </c>
      <c r="B14" s="63">
        <f>'[1]за 12'!$F$59</f>
        <v>2425.5</v>
      </c>
      <c r="C14" s="62" t="s">
        <v>64</v>
      </c>
    </row>
    <row r="15" spans="1:3" ht="16.5">
      <c r="A15" s="62" t="s">
        <v>5</v>
      </c>
      <c r="B15" s="63">
        <f>'[1]за 12'!$G$59</f>
        <v>290664.73</v>
      </c>
      <c r="C15" s="88"/>
    </row>
    <row r="16" spans="1:3" ht="54" customHeight="1">
      <c r="A16" s="62" t="s">
        <v>6</v>
      </c>
      <c r="B16" s="63">
        <f>'[1]за 12'!$H$59</f>
        <v>39950.079999999994</v>
      </c>
      <c r="C16" s="64" t="s">
        <v>62</v>
      </c>
    </row>
    <row r="17" spans="1:3" ht="16.5">
      <c r="A17" s="62" t="s">
        <v>7</v>
      </c>
      <c r="B17" s="63">
        <f>'[1]за 12'!$I$59</f>
        <v>5397.139999999999</v>
      </c>
      <c r="C17" s="88"/>
    </row>
    <row r="18" spans="1:3" ht="20.25" customHeight="1">
      <c r="A18" s="62" t="s">
        <v>11</v>
      </c>
      <c r="B18" s="63">
        <f>'[1]за 12'!$J$59</f>
        <v>409037.94</v>
      </c>
      <c r="C18" s="88"/>
    </row>
    <row r="19" spans="1:3" ht="33" customHeight="1">
      <c r="A19" s="62" t="s">
        <v>12</v>
      </c>
      <c r="B19" s="63">
        <f>'[1]за 12'!$K$59</f>
        <v>19515.38</v>
      </c>
      <c r="C19" s="88"/>
    </row>
    <row r="20" spans="1:3" ht="19.5" customHeight="1">
      <c r="A20" s="62" t="s">
        <v>13</v>
      </c>
      <c r="B20" s="63">
        <f>'[1]за 12'!$L$59</f>
        <v>154941.82</v>
      </c>
      <c r="C20" s="88"/>
    </row>
    <row r="21" spans="1:3" ht="21" customHeight="1">
      <c r="A21" s="62" t="s">
        <v>14</v>
      </c>
      <c r="B21" s="63">
        <f>'[1]за 12'!$M$59</f>
        <v>0</v>
      </c>
      <c r="C21" s="88"/>
    </row>
    <row r="22" spans="1:3" ht="66.75" customHeight="1">
      <c r="A22" s="62" t="s">
        <v>22</v>
      </c>
      <c r="B22" s="63">
        <f>'[1]за 12'!$N$59</f>
        <v>0</v>
      </c>
      <c r="C22" s="88"/>
    </row>
    <row r="23" spans="1:2" ht="16.5">
      <c r="A23" s="65" t="s">
        <v>16</v>
      </c>
      <c r="B23" s="66">
        <f>SUM(B11:B22)</f>
        <v>5159106.650000001</v>
      </c>
    </row>
    <row r="24" spans="1:2" s="71" customFormat="1" ht="16.5">
      <c r="A24" s="68" t="s">
        <v>16</v>
      </c>
      <c r="B24" s="69">
        <f>'[1]за 12'!$P$59</f>
        <v>5159106.650000001</v>
      </c>
    </row>
    <row r="25" ht="16.5">
      <c r="B25" s="66">
        <f>B23-B24</f>
        <v>0</v>
      </c>
    </row>
  </sheetData>
  <sheetProtection/>
  <mergeCells count="4">
    <mergeCell ref="A7:C7"/>
    <mergeCell ref="A8:B8"/>
    <mergeCell ref="E2:K2"/>
    <mergeCell ref="A6:D6"/>
  </mergeCells>
  <printOptions/>
  <pageMargins left="0.51" right="0.33" top="1" bottom="1" header="0.5" footer="0.5"/>
  <pageSetup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dimension ref="A1:S25"/>
  <sheetViews>
    <sheetView zoomScalePageLayoutView="0" workbookViewId="0" topLeftCell="A4">
      <selection activeCell="F19" sqref="F19"/>
    </sheetView>
  </sheetViews>
  <sheetFormatPr defaultColWidth="9.140625" defaultRowHeight="12.75"/>
  <cols>
    <col min="1" max="1" width="49.8515625" style="65" customWidth="1"/>
    <col min="2" max="2" width="18.00390625" style="72" customWidth="1"/>
    <col min="3" max="3" width="61.28125" style="7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56" customFormat="1" ht="38.25" customHeight="1">
      <c r="A8" s="99" t="s">
        <v>45</v>
      </c>
      <c r="B8" s="99"/>
      <c r="C8" s="73" t="s">
        <v>47</v>
      </c>
    </row>
    <row r="9" spans="1:3" ht="20.25" customHeight="1">
      <c r="A9" s="57"/>
      <c r="B9" s="58"/>
      <c r="C9" s="85" t="str">
        <f>'14'!C9</f>
        <v>станом на 01.01.2019 року</v>
      </c>
    </row>
    <row r="10" spans="1:3" ht="16.5">
      <c r="A10" s="59" t="s">
        <v>15</v>
      </c>
      <c r="B10" s="76" t="s">
        <v>8</v>
      </c>
      <c r="C10" s="59" t="s">
        <v>9</v>
      </c>
    </row>
    <row r="11" spans="1:3" ht="18.75" customHeight="1">
      <c r="A11" s="62" t="s">
        <v>10</v>
      </c>
      <c r="B11" s="63">
        <f>'[1]за 12'!$C$62</f>
        <v>6493547.600000001</v>
      </c>
      <c r="C11" s="62"/>
    </row>
    <row r="12" spans="1:3" ht="27" customHeight="1">
      <c r="A12" s="62" t="s">
        <v>2</v>
      </c>
      <c r="B12" s="63">
        <f>'[1]за 12'!$D$62</f>
        <v>1475007.5100000002</v>
      </c>
      <c r="C12" s="62"/>
    </row>
    <row r="13" spans="1:3" ht="30" customHeight="1">
      <c r="A13" s="62" t="s">
        <v>3</v>
      </c>
      <c r="B13" s="63">
        <f>'[1]за 12'!$E$62</f>
        <v>101863.25</v>
      </c>
      <c r="C13" s="64" t="s">
        <v>95</v>
      </c>
    </row>
    <row r="14" spans="1:3" ht="33">
      <c r="A14" s="62" t="s">
        <v>4</v>
      </c>
      <c r="B14" s="63">
        <f>'[1]за 12'!$F$62</f>
        <v>2425.5</v>
      </c>
      <c r="C14" s="62" t="s">
        <v>64</v>
      </c>
    </row>
    <row r="15" spans="1:3" ht="16.5">
      <c r="A15" s="62" t="s">
        <v>5</v>
      </c>
      <c r="B15" s="63">
        <f>'[1]за 12'!$G$62</f>
        <v>395813.69</v>
      </c>
      <c r="C15" s="62"/>
    </row>
    <row r="16" spans="1:3" ht="32.25" customHeight="1">
      <c r="A16" s="62" t="s">
        <v>6</v>
      </c>
      <c r="B16" s="63">
        <f>'[1]за 12'!$H$62</f>
        <v>69041.77999999998</v>
      </c>
      <c r="C16" s="64" t="s">
        <v>67</v>
      </c>
    </row>
    <row r="17" spans="1:3" ht="16.5">
      <c r="A17" s="62" t="s">
        <v>7</v>
      </c>
      <c r="B17" s="63">
        <f>'[1]за 12'!$I$62</f>
        <v>5494.969999999999</v>
      </c>
      <c r="C17" s="62"/>
    </row>
    <row r="18" spans="1:3" ht="20.25" customHeight="1">
      <c r="A18" s="62" t="s">
        <v>11</v>
      </c>
      <c r="B18" s="63">
        <f>'[1]за 12'!$J$62</f>
        <v>812883.8</v>
      </c>
      <c r="C18" s="62"/>
    </row>
    <row r="19" spans="1:3" ht="33" customHeight="1">
      <c r="A19" s="62" t="s">
        <v>12</v>
      </c>
      <c r="B19" s="63">
        <f>'[1]за 12'!$K$62</f>
        <v>34552.74999999999</v>
      </c>
      <c r="C19" s="62"/>
    </row>
    <row r="20" spans="1:3" ht="19.5" customHeight="1">
      <c r="A20" s="62" t="s">
        <v>13</v>
      </c>
      <c r="B20" s="63">
        <f>'[1]за 12'!$L$62</f>
        <v>170849.41999999998</v>
      </c>
      <c r="C20" s="62"/>
    </row>
    <row r="21" spans="1:3" ht="21" customHeight="1">
      <c r="A21" s="62" t="s">
        <v>14</v>
      </c>
      <c r="B21" s="63">
        <f>'[1]за 12'!$M$62</f>
        <v>0</v>
      </c>
      <c r="C21" s="62"/>
    </row>
    <row r="22" spans="1:3" ht="66.75" customHeight="1">
      <c r="A22" s="62" t="s">
        <v>22</v>
      </c>
      <c r="B22" s="63">
        <f>'[1]за 12'!$N$62</f>
        <v>0</v>
      </c>
      <c r="C22" s="62"/>
    </row>
    <row r="23" spans="1:2" ht="16.5">
      <c r="A23" s="65" t="s">
        <v>16</v>
      </c>
      <c r="B23" s="66">
        <f>SUM(B11:B22)</f>
        <v>9561480.270000001</v>
      </c>
    </row>
    <row r="24" spans="1:3" s="71" customFormat="1" ht="16.5">
      <c r="A24" s="68" t="s">
        <v>16</v>
      </c>
      <c r="B24" s="69">
        <f>'[1]за 12'!$P$62</f>
        <v>9561480.270000001</v>
      </c>
      <c r="C24" s="75"/>
    </row>
    <row r="25" ht="16.5">
      <c r="B25" s="66">
        <f>B23-B24</f>
        <v>0</v>
      </c>
    </row>
  </sheetData>
  <sheetProtection/>
  <mergeCells count="4">
    <mergeCell ref="A7:C7"/>
    <mergeCell ref="A8:B8"/>
    <mergeCell ref="E2:K2"/>
    <mergeCell ref="A6:D6"/>
  </mergeCells>
  <printOptions/>
  <pageMargins left="0.38" right="0.35" top="1" bottom="1" header="0.5" footer="0.5"/>
  <pageSetup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1:S25"/>
  <sheetViews>
    <sheetView zoomScalePageLayoutView="0" workbookViewId="0" topLeftCell="A7">
      <selection activeCell="E17" sqref="E17"/>
    </sheetView>
  </sheetViews>
  <sheetFormatPr defaultColWidth="9.140625" defaultRowHeight="12.75"/>
  <cols>
    <col min="1" max="1" width="53.28125" style="65" customWidth="1"/>
    <col min="2" max="2" width="22.00390625" style="72" customWidth="1"/>
    <col min="3" max="3" width="48.4218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56" customFormat="1" ht="41.25" customHeight="1">
      <c r="A8" s="106" t="s">
        <v>48</v>
      </c>
      <c r="B8" s="106"/>
      <c r="C8" s="106"/>
    </row>
    <row r="9" spans="1:3" ht="20.25" customHeight="1">
      <c r="A9" s="57"/>
      <c r="B9" s="58"/>
      <c r="C9" s="87" t="str">
        <f>'14'!C9</f>
        <v>станом на 01.01.2019 року</v>
      </c>
    </row>
    <row r="10" spans="1:3" ht="16.5">
      <c r="A10" s="59" t="s">
        <v>15</v>
      </c>
      <c r="B10" s="76" t="s">
        <v>8</v>
      </c>
      <c r="C10" s="91" t="s">
        <v>9</v>
      </c>
    </row>
    <row r="11" spans="1:3" ht="16.5">
      <c r="A11" s="62" t="s">
        <v>10</v>
      </c>
      <c r="B11" s="63">
        <f>'[1]за 12'!$C$65</f>
        <v>6096225.839999999</v>
      </c>
      <c r="C11" s="88"/>
    </row>
    <row r="12" spans="1:3" ht="27" customHeight="1">
      <c r="A12" s="62" t="s">
        <v>2</v>
      </c>
      <c r="B12" s="63">
        <f>'[1]за 12'!$D$65</f>
        <v>1313340.86</v>
      </c>
      <c r="C12" s="88"/>
    </row>
    <row r="13" spans="1:3" ht="71.25" customHeight="1">
      <c r="A13" s="62" t="s">
        <v>3</v>
      </c>
      <c r="B13" s="63">
        <f>'[1]за 12'!$E$65</f>
        <v>26103.02</v>
      </c>
      <c r="C13" s="64" t="s">
        <v>88</v>
      </c>
    </row>
    <row r="14" spans="1:3" ht="33">
      <c r="A14" s="62" t="s">
        <v>4</v>
      </c>
      <c r="B14" s="63">
        <f>'[1]за 12'!$F$65</f>
        <v>3819.75</v>
      </c>
      <c r="C14" s="62" t="s">
        <v>64</v>
      </c>
    </row>
    <row r="15" spans="1:3" ht="16.5">
      <c r="A15" s="62" t="s">
        <v>5</v>
      </c>
      <c r="B15" s="63">
        <f>'[1]за 12'!$G$65</f>
        <v>39153.07</v>
      </c>
      <c r="C15" s="88"/>
    </row>
    <row r="16" spans="1:3" ht="89.25" customHeight="1">
      <c r="A16" s="62" t="s">
        <v>6</v>
      </c>
      <c r="B16" s="63">
        <f>'[1]за 12'!$H$65</f>
        <v>66392.489230768</v>
      </c>
      <c r="C16" s="64" t="s">
        <v>63</v>
      </c>
    </row>
    <row r="17" spans="1:3" ht="16.5">
      <c r="A17" s="62" t="s">
        <v>7</v>
      </c>
      <c r="B17" s="63">
        <f>'[1]за 12'!$I$65</f>
        <v>1811</v>
      </c>
      <c r="C17" s="88"/>
    </row>
    <row r="18" spans="1:3" ht="20.25" customHeight="1">
      <c r="A18" s="62" t="s">
        <v>11</v>
      </c>
      <c r="B18" s="63">
        <f>'[1]за 12'!$J$65</f>
        <v>529790.99</v>
      </c>
      <c r="C18" s="88"/>
    </row>
    <row r="19" spans="1:3" ht="33" customHeight="1">
      <c r="A19" s="62" t="s">
        <v>12</v>
      </c>
      <c r="B19" s="63">
        <f>'[1]за 12'!$K$65</f>
        <v>23956.78</v>
      </c>
      <c r="C19" s="88"/>
    </row>
    <row r="20" spans="1:3" ht="19.5" customHeight="1">
      <c r="A20" s="62" t="s">
        <v>13</v>
      </c>
      <c r="B20" s="63">
        <f>'[1]за 12'!$L$65</f>
        <v>101667.85</v>
      </c>
      <c r="C20" s="88"/>
    </row>
    <row r="21" spans="1:3" ht="21" customHeight="1">
      <c r="A21" s="62" t="s">
        <v>14</v>
      </c>
      <c r="B21" s="63">
        <f>'[1]за 12'!$M$65</f>
        <v>0</v>
      </c>
      <c r="C21" s="88"/>
    </row>
    <row r="22" spans="1:3" ht="66.75" customHeight="1">
      <c r="A22" s="62" t="s">
        <v>22</v>
      </c>
      <c r="B22" s="63">
        <f>'[1]за 12'!$N$65</f>
        <v>10714.88</v>
      </c>
      <c r="C22" s="88"/>
    </row>
    <row r="23" spans="1:2" ht="16.5">
      <c r="A23" s="65" t="s">
        <v>16</v>
      </c>
      <c r="B23" s="66">
        <f>SUM(B11:B22)</f>
        <v>8212976.529230767</v>
      </c>
    </row>
    <row r="24" spans="1:2" s="71" customFormat="1" ht="16.5">
      <c r="A24" s="68" t="s">
        <v>16</v>
      </c>
      <c r="B24" s="69">
        <f>'[1]за 12'!$P$65</f>
        <v>8212976.529230767</v>
      </c>
    </row>
    <row r="25" ht="16.5">
      <c r="B25" s="66">
        <f>B23-B24</f>
        <v>0</v>
      </c>
    </row>
  </sheetData>
  <sheetProtection/>
  <mergeCells count="4">
    <mergeCell ref="A7:C7"/>
    <mergeCell ref="A8:C8"/>
    <mergeCell ref="E2:K2"/>
    <mergeCell ref="A6:D6"/>
  </mergeCells>
  <printOptions/>
  <pageMargins left="0.5" right="0.35" top="1" bottom="1" header="0.5" footer="0.5"/>
  <pageSetup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sheetPr>
    <tabColor indexed="15"/>
  </sheetPr>
  <dimension ref="A1:S26"/>
  <sheetViews>
    <sheetView zoomScalePageLayoutView="0" workbookViewId="0" topLeftCell="A4">
      <selection activeCell="C23" sqref="C23"/>
    </sheetView>
  </sheetViews>
  <sheetFormatPr defaultColWidth="9.140625" defaultRowHeight="12.75"/>
  <cols>
    <col min="1" max="1" width="53.28125" style="1" customWidth="1"/>
    <col min="2" max="2" width="23.7109375" style="2" customWidth="1"/>
    <col min="3" max="3" width="21.8515625" style="2" customWidth="1"/>
    <col min="4" max="16384" width="9.140625" style="2" customWidth="1"/>
  </cols>
  <sheetData>
    <row r="1" spans="1:19" s="18" customFormat="1" ht="15.75">
      <c r="A1" s="19" t="s">
        <v>49</v>
      </c>
      <c r="C1" s="23" t="s">
        <v>50</v>
      </c>
      <c r="D1" s="20"/>
      <c r="E1" s="21"/>
      <c r="F1" s="22"/>
      <c r="G1" s="22"/>
      <c r="H1" s="22"/>
      <c r="I1" s="22"/>
      <c r="J1" s="22"/>
      <c r="K1" s="22"/>
      <c r="L1" s="23"/>
      <c r="N1" s="23"/>
      <c r="O1" s="23"/>
      <c r="P1" s="23"/>
      <c r="Q1" s="23"/>
      <c r="R1" s="23"/>
      <c r="S1" s="23"/>
    </row>
    <row r="2" spans="1:19" s="18" customFormat="1" ht="19.5">
      <c r="A2" s="23" t="s">
        <v>56</v>
      </c>
      <c r="B2" s="27"/>
      <c r="C2" s="23" t="s">
        <v>51</v>
      </c>
      <c r="E2" s="101"/>
      <c r="F2" s="101"/>
      <c r="G2" s="101"/>
      <c r="H2" s="101"/>
      <c r="I2" s="101"/>
      <c r="J2" s="101"/>
      <c r="K2" s="101"/>
      <c r="L2" s="24"/>
      <c r="N2" s="23"/>
      <c r="O2" s="23"/>
      <c r="P2" s="23"/>
      <c r="Q2" s="23"/>
      <c r="R2" s="23"/>
      <c r="S2" s="23"/>
    </row>
    <row r="3" spans="1:19" s="18" customFormat="1" ht="19.5">
      <c r="A3" s="23" t="s">
        <v>52</v>
      </c>
      <c r="B3" s="25"/>
      <c r="C3" s="23" t="s">
        <v>53</v>
      </c>
      <c r="E3" s="22"/>
      <c r="F3" s="22"/>
      <c r="G3" s="22"/>
      <c r="H3" s="22"/>
      <c r="I3" s="22"/>
      <c r="J3" s="22"/>
      <c r="K3" s="22"/>
      <c r="L3" s="24"/>
      <c r="N3" s="23"/>
      <c r="O3" s="23"/>
      <c r="P3" s="23"/>
      <c r="Q3" s="23"/>
      <c r="R3" s="23"/>
      <c r="S3" s="23"/>
    </row>
    <row r="4" spans="1:19" s="18" customFormat="1" ht="19.5">
      <c r="A4" s="23" t="s">
        <v>55</v>
      </c>
      <c r="B4" s="26"/>
      <c r="C4" s="23" t="s">
        <v>54</v>
      </c>
      <c r="E4" s="22"/>
      <c r="F4" s="22"/>
      <c r="G4" s="22"/>
      <c r="H4" s="22"/>
      <c r="I4" s="22"/>
      <c r="J4" s="22"/>
      <c r="K4" s="22"/>
      <c r="L4" s="24"/>
      <c r="N4" s="23"/>
      <c r="O4" s="23"/>
      <c r="P4" s="23"/>
      <c r="Q4" s="23"/>
      <c r="R4" s="23"/>
      <c r="S4" s="23"/>
    </row>
    <row r="5" spans="1:19" s="18" customFormat="1" ht="19.5">
      <c r="A5" s="23"/>
      <c r="B5" s="26"/>
      <c r="C5" s="23"/>
      <c r="E5" s="22"/>
      <c r="F5" s="22"/>
      <c r="G5" s="22"/>
      <c r="H5" s="22"/>
      <c r="I5" s="22"/>
      <c r="J5" s="22"/>
      <c r="K5" s="22"/>
      <c r="L5" s="24"/>
      <c r="N5" s="23"/>
      <c r="O5" s="23"/>
      <c r="P5" s="23"/>
      <c r="Q5" s="23"/>
      <c r="R5" s="23"/>
      <c r="S5" s="23"/>
    </row>
    <row r="6" spans="1:19" s="18" customFormat="1" ht="21">
      <c r="A6" s="102" t="s">
        <v>57</v>
      </c>
      <c r="B6" s="102"/>
      <c r="C6" s="102"/>
      <c r="D6" s="102"/>
      <c r="E6" s="22"/>
      <c r="F6" s="22"/>
      <c r="G6" s="22"/>
      <c r="H6" s="22"/>
      <c r="I6" s="22"/>
      <c r="J6" s="22"/>
      <c r="K6" s="22"/>
      <c r="L6" s="24"/>
      <c r="N6" s="23"/>
      <c r="O6" s="23"/>
      <c r="P6" s="23"/>
      <c r="Q6" s="23"/>
      <c r="R6" s="23"/>
      <c r="S6" s="23"/>
    </row>
    <row r="7" spans="1:3" ht="18">
      <c r="A7" s="108"/>
      <c r="B7" s="108"/>
      <c r="C7" s="108"/>
    </row>
    <row r="8" spans="1:3" ht="41.25" customHeight="1">
      <c r="A8" s="109" t="s">
        <v>18</v>
      </c>
      <c r="B8" s="109"/>
      <c r="C8" s="109"/>
    </row>
    <row r="9" spans="1:3" ht="20.25" customHeight="1">
      <c r="A9" s="13"/>
      <c r="B9" s="13"/>
      <c r="C9" s="17"/>
    </row>
    <row r="10" spans="1:3" ht="18">
      <c r="A10" s="3" t="s">
        <v>15</v>
      </c>
      <c r="B10" s="4" t="s">
        <v>8</v>
      </c>
      <c r="C10" s="4" t="s">
        <v>9</v>
      </c>
    </row>
    <row r="11" spans="1:3" ht="18">
      <c r="A11" s="5" t="s">
        <v>10</v>
      </c>
      <c r="B11" s="8">
        <f>'[1]за 12'!$C$66</f>
        <v>153120365.77</v>
      </c>
      <c r="C11" s="6"/>
    </row>
    <row r="12" spans="1:3" ht="27" customHeight="1">
      <c r="A12" s="7" t="s">
        <v>2</v>
      </c>
      <c r="B12" s="8">
        <f>'[1]за 12'!$D$66</f>
        <v>34231720.07000001</v>
      </c>
      <c r="C12" s="6"/>
    </row>
    <row r="13" spans="1:3" ht="37.5">
      <c r="A13" s="7" t="s">
        <v>3</v>
      </c>
      <c r="B13" s="8">
        <f>'[1]за 12'!$E$66</f>
        <v>5703343.67</v>
      </c>
      <c r="C13" s="6"/>
    </row>
    <row r="14" spans="1:3" ht="37.5">
      <c r="A14" s="7" t="s">
        <v>4</v>
      </c>
      <c r="B14" s="8">
        <f>'[1]за 12'!$F$66</f>
        <v>103006.25</v>
      </c>
      <c r="C14" s="6"/>
    </row>
    <row r="15" spans="1:3" ht="18.75">
      <c r="A15" s="7" t="s">
        <v>5</v>
      </c>
      <c r="B15" s="8">
        <f>'[1]за 12'!$G$66</f>
        <v>8709108.989999998</v>
      </c>
      <c r="C15" s="6"/>
    </row>
    <row r="16" spans="1:3" ht="18.75">
      <c r="A16" s="7" t="s">
        <v>6</v>
      </c>
      <c r="B16" s="8">
        <f>'[1]за 12'!$H$66</f>
        <v>4467116.340769184</v>
      </c>
      <c r="C16" s="6"/>
    </row>
    <row r="17" spans="1:3" ht="18.75">
      <c r="A17" s="7" t="s">
        <v>7</v>
      </c>
      <c r="B17" s="8">
        <f>'[1]за 12'!$I$66</f>
        <v>79917.65999999999</v>
      </c>
      <c r="C17" s="6"/>
    </row>
    <row r="18" spans="1:3" ht="20.25" customHeight="1">
      <c r="A18" s="5" t="s">
        <v>11</v>
      </c>
      <c r="B18" s="8">
        <f>'[1]за 12'!$J$66</f>
        <v>19258252.337</v>
      </c>
      <c r="C18" s="6"/>
    </row>
    <row r="19" spans="1:3" ht="33" customHeight="1">
      <c r="A19" s="5" t="s">
        <v>12</v>
      </c>
      <c r="B19" s="8">
        <f>'[1]за 12'!$K$66</f>
        <v>719175.13</v>
      </c>
      <c r="C19" s="6"/>
    </row>
    <row r="20" spans="1:3" ht="19.5" customHeight="1">
      <c r="A20" s="5" t="s">
        <v>13</v>
      </c>
      <c r="B20" s="8">
        <f>'[1]за 12'!$L$66</f>
        <v>3504784.327651</v>
      </c>
      <c r="C20" s="6"/>
    </row>
    <row r="21" spans="1:3" ht="21" customHeight="1">
      <c r="A21" s="5" t="s">
        <v>14</v>
      </c>
      <c r="B21" s="8">
        <f>'[1]за 12'!$M$66</f>
        <v>0</v>
      </c>
      <c r="C21" s="6"/>
    </row>
    <row r="22" spans="1:3" ht="66.75" customHeight="1">
      <c r="A22" s="5" t="s">
        <v>22</v>
      </c>
      <c r="B22" s="8">
        <f>'[1]за 12'!$N$66</f>
        <v>182152.95999999996</v>
      </c>
      <c r="C22" s="6"/>
    </row>
    <row r="23" spans="1:3" s="15" customFormat="1" ht="66.75" customHeight="1">
      <c r="A23" s="16" t="s">
        <v>60</v>
      </c>
      <c r="B23" s="8">
        <f>'[1]за 12'!$O$66</f>
        <v>0</v>
      </c>
      <c r="C23" s="14"/>
    </row>
    <row r="24" spans="1:2" ht="18">
      <c r="A24" s="1" t="s">
        <v>16</v>
      </c>
      <c r="B24" s="9">
        <f>SUM(B11:B23)</f>
        <v>230078943.5054202</v>
      </c>
    </row>
    <row r="25" spans="1:2" s="12" customFormat="1" ht="18">
      <c r="A25" s="10" t="s">
        <v>16</v>
      </c>
      <c r="B25" s="11">
        <f>'[1]за 12'!$P$66</f>
        <v>230078943.5054202</v>
      </c>
    </row>
    <row r="26" ht="18">
      <c r="B26" s="9">
        <f>B24-B25</f>
        <v>0</v>
      </c>
    </row>
  </sheetData>
  <sheetProtection/>
  <mergeCells count="4">
    <mergeCell ref="A7:C7"/>
    <mergeCell ref="A8:C8"/>
    <mergeCell ref="E2:K2"/>
    <mergeCell ref="A6:D6"/>
  </mergeCells>
  <printOptions/>
  <pageMargins left="0.34" right="0.31"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S25"/>
  <sheetViews>
    <sheetView zoomScalePageLayoutView="0" workbookViewId="0" topLeftCell="A10">
      <selection activeCell="C13" sqref="C13"/>
    </sheetView>
  </sheetViews>
  <sheetFormatPr defaultColWidth="9.140625" defaultRowHeight="12.75"/>
  <cols>
    <col min="1" max="1" width="49.28125" style="65" customWidth="1"/>
    <col min="2" max="2" width="22.00390625" style="72" customWidth="1"/>
    <col min="3" max="3" width="53.57421875" style="7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56" customFormat="1" ht="38.25" customHeight="1">
      <c r="A8" s="99" t="s">
        <v>21</v>
      </c>
      <c r="B8" s="99"/>
      <c r="C8" s="73" t="s">
        <v>23</v>
      </c>
    </row>
    <row r="9" spans="1:3" ht="20.25" customHeight="1">
      <c r="A9" s="57"/>
      <c r="B9" s="58"/>
      <c r="C9" s="32" t="str">
        <f>'14'!C9</f>
        <v>станом на 01.01.2019 року</v>
      </c>
    </row>
    <row r="10" spans="1:3" ht="16.5">
      <c r="A10" s="59" t="s">
        <v>15</v>
      </c>
      <c r="B10" s="76" t="s">
        <v>8</v>
      </c>
      <c r="C10" s="59" t="s">
        <v>9</v>
      </c>
    </row>
    <row r="11" spans="1:3" ht="16.5">
      <c r="A11" s="62" t="s">
        <v>10</v>
      </c>
      <c r="B11" s="63">
        <f>'[1]за 12'!$C$38</f>
        <v>3293378.55</v>
      </c>
      <c r="C11" s="62"/>
    </row>
    <row r="12" spans="1:3" ht="27" customHeight="1">
      <c r="A12" s="62" t="s">
        <v>2</v>
      </c>
      <c r="B12" s="63">
        <f>'[1]за 12'!$D$38</f>
        <v>734975.82</v>
      </c>
      <c r="C12" s="62"/>
    </row>
    <row r="13" spans="1:3" ht="112.5" customHeight="1">
      <c r="A13" s="62" t="s">
        <v>3</v>
      </c>
      <c r="B13" s="63">
        <f>'[1]за 12'!$E$38</f>
        <v>102747.51</v>
      </c>
      <c r="C13" s="64" t="s">
        <v>90</v>
      </c>
    </row>
    <row r="14" spans="1:3" ht="33">
      <c r="A14" s="62" t="s">
        <v>4</v>
      </c>
      <c r="B14" s="63">
        <f>'[1]за 12'!$F$38</f>
        <v>3200.5</v>
      </c>
      <c r="C14" s="62" t="s">
        <v>64</v>
      </c>
    </row>
    <row r="15" spans="1:3" ht="16.5">
      <c r="A15" s="62" t="s">
        <v>5</v>
      </c>
      <c r="B15" s="63">
        <f>'[1]за 12'!$G$38</f>
        <v>149755.27</v>
      </c>
      <c r="C15" s="62"/>
    </row>
    <row r="16" spans="1:3" ht="252.75" customHeight="1">
      <c r="A16" s="62" t="s">
        <v>6</v>
      </c>
      <c r="B16" s="63">
        <f>'[1]за 12'!$H$38</f>
        <v>194579.55923076798</v>
      </c>
      <c r="C16" s="64" t="s">
        <v>68</v>
      </c>
    </row>
    <row r="17" spans="1:3" ht="16.5">
      <c r="A17" s="62" t="s">
        <v>7</v>
      </c>
      <c r="B17" s="63">
        <f>'[1]за 12'!$I$38</f>
        <v>1559</v>
      </c>
      <c r="C17" s="62"/>
    </row>
    <row r="18" spans="1:3" ht="20.25" customHeight="1">
      <c r="A18" s="62" t="s">
        <v>11</v>
      </c>
      <c r="B18" s="63">
        <f>'[1]за 12'!$J$38</f>
        <v>374133.58999999997</v>
      </c>
      <c r="C18" s="62"/>
    </row>
    <row r="19" spans="1:3" ht="33" customHeight="1">
      <c r="A19" s="62" t="s">
        <v>12</v>
      </c>
      <c r="B19" s="63">
        <f>'[1]за 12'!$K$38</f>
        <v>6265.34</v>
      </c>
      <c r="C19" s="62"/>
    </row>
    <row r="20" spans="1:3" ht="19.5" customHeight="1">
      <c r="A20" s="62" t="s">
        <v>13</v>
      </c>
      <c r="B20" s="63">
        <f>'[1]за 12'!$L$38</f>
        <v>44004.11765099999</v>
      </c>
      <c r="C20" s="62"/>
    </row>
    <row r="21" spans="1:3" ht="21" customHeight="1">
      <c r="A21" s="62" t="s">
        <v>14</v>
      </c>
      <c r="B21" s="63">
        <f>'[1]за 12'!$M$38</f>
        <v>0</v>
      </c>
      <c r="C21" s="62"/>
    </row>
    <row r="22" spans="1:3" ht="69.75" customHeight="1">
      <c r="A22" s="62" t="s">
        <v>22</v>
      </c>
      <c r="B22" s="63">
        <f>'[1]за 12'!$N$38</f>
        <v>10714.88</v>
      </c>
      <c r="C22" s="62"/>
    </row>
    <row r="23" spans="1:2" ht="16.5">
      <c r="A23" s="65" t="s">
        <v>16</v>
      </c>
      <c r="B23" s="66">
        <f>SUM(B11:B22)</f>
        <v>4915314.136881767</v>
      </c>
    </row>
    <row r="24" spans="1:3" s="71" customFormat="1" ht="16.5">
      <c r="A24" s="68" t="s">
        <v>16</v>
      </c>
      <c r="B24" s="69">
        <f>'[1]за 12'!$P$38</f>
        <v>4915314.136881767</v>
      </c>
      <c r="C24" s="75"/>
    </row>
    <row r="25" ht="16.5">
      <c r="B25" s="66">
        <f>B23-B24</f>
        <v>0</v>
      </c>
    </row>
  </sheetData>
  <sheetProtection/>
  <mergeCells count="4">
    <mergeCell ref="A8:B8"/>
    <mergeCell ref="A7:C7"/>
    <mergeCell ref="E2:K2"/>
    <mergeCell ref="A6:D6"/>
  </mergeCells>
  <printOptions/>
  <pageMargins left="0.5" right="0.35" top="0.6" bottom="0.6" header="0.5" footer="0.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S26"/>
  <sheetViews>
    <sheetView zoomScalePageLayoutView="0" workbookViewId="0" topLeftCell="A7">
      <selection activeCell="C13" sqref="C13"/>
    </sheetView>
  </sheetViews>
  <sheetFormatPr defaultColWidth="9.140625" defaultRowHeight="12.75"/>
  <cols>
    <col min="1" max="1" width="50.00390625" style="65" customWidth="1"/>
    <col min="2" max="2" width="22.00390625" style="72" customWidth="1"/>
    <col min="3" max="3" width="54.140625" style="67"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56" customFormat="1" ht="38.25" customHeight="1">
      <c r="A8" s="99" t="s">
        <v>21</v>
      </c>
      <c r="B8" s="99"/>
      <c r="C8" s="55" t="s">
        <v>24</v>
      </c>
    </row>
    <row r="9" spans="1:3" ht="20.25" customHeight="1">
      <c r="A9" s="57"/>
      <c r="B9" s="58"/>
      <c r="C9" s="77" t="str">
        <f>'14'!C9</f>
        <v>станом на 01.01.2019 року</v>
      </c>
    </row>
    <row r="10" spans="1:3" ht="16.5">
      <c r="A10" s="59" t="s">
        <v>15</v>
      </c>
      <c r="B10" s="76" t="s">
        <v>8</v>
      </c>
      <c r="C10" s="78" t="s">
        <v>9</v>
      </c>
    </row>
    <row r="11" spans="1:3" ht="16.5">
      <c r="A11" s="62" t="s">
        <v>10</v>
      </c>
      <c r="B11" s="63">
        <f>'[1]за 12'!$C$39</f>
        <v>6190661.830000001</v>
      </c>
      <c r="C11" s="64"/>
    </row>
    <row r="12" spans="1:3" ht="27" customHeight="1">
      <c r="A12" s="62" t="s">
        <v>2</v>
      </c>
      <c r="B12" s="63">
        <f>'[1]за 12'!$D$39</f>
        <v>1436097.0599999998</v>
      </c>
      <c r="C12" s="64"/>
    </row>
    <row r="13" spans="1:3" ht="98.25" customHeight="1">
      <c r="A13" s="62" t="s">
        <v>3</v>
      </c>
      <c r="B13" s="63">
        <f>'[1]за 12'!$E$39</f>
        <v>326112.51</v>
      </c>
      <c r="C13" s="64" t="s">
        <v>90</v>
      </c>
    </row>
    <row r="14" spans="1:3" ht="40.5" customHeight="1">
      <c r="A14" s="62" t="s">
        <v>4</v>
      </c>
      <c r="B14" s="63">
        <f>'[1]за 12'!$F$39</f>
        <v>3975.5</v>
      </c>
      <c r="C14" s="62" t="s">
        <v>64</v>
      </c>
    </row>
    <row r="15" spans="1:3" ht="16.5">
      <c r="A15" s="62" t="s">
        <v>5</v>
      </c>
      <c r="B15" s="63">
        <f>'[1]за 12'!$G$39</f>
        <v>347182.82999999996</v>
      </c>
      <c r="C15" s="64"/>
    </row>
    <row r="16" spans="1:3" ht="200.25" customHeight="1">
      <c r="A16" s="62" t="s">
        <v>6</v>
      </c>
      <c r="B16" s="63">
        <f>'[1]за 12'!$H$39</f>
        <v>62310.499230768</v>
      </c>
      <c r="C16" s="64" t="s">
        <v>75</v>
      </c>
    </row>
    <row r="17" spans="1:3" ht="16.5">
      <c r="A17" s="62" t="s">
        <v>7</v>
      </c>
      <c r="B17" s="63">
        <f>'[1]за 12'!$I$39</f>
        <v>2037</v>
      </c>
      <c r="C17" s="64"/>
    </row>
    <row r="18" spans="1:3" ht="20.25" customHeight="1">
      <c r="A18" s="62" t="s">
        <v>11</v>
      </c>
      <c r="B18" s="63">
        <f>'[1]за 12'!$J$39</f>
        <v>1100790.8599999999</v>
      </c>
      <c r="C18" s="64"/>
    </row>
    <row r="19" spans="1:3" ht="33" customHeight="1">
      <c r="A19" s="62" t="s">
        <v>12</v>
      </c>
      <c r="B19" s="63">
        <f>'[1]за 12'!$K$39</f>
        <v>17871.43</v>
      </c>
      <c r="C19" s="64"/>
    </row>
    <row r="20" spans="1:3" ht="19.5" customHeight="1">
      <c r="A20" s="62" t="s">
        <v>13</v>
      </c>
      <c r="B20" s="63">
        <f>'[1]за 12'!$L$39</f>
        <v>139829.92</v>
      </c>
      <c r="C20" s="64"/>
    </row>
    <row r="21" spans="1:3" ht="21" customHeight="1">
      <c r="A21" s="62" t="s">
        <v>14</v>
      </c>
      <c r="B21" s="63">
        <f>'[1]за 12'!$M$39</f>
        <v>0</v>
      </c>
      <c r="C21" s="64"/>
    </row>
    <row r="22" spans="1:3" ht="68.25" customHeight="1">
      <c r="A22" s="62" t="s">
        <v>22</v>
      </c>
      <c r="B22" s="63">
        <f>'[1]за 12'!$N$39</f>
        <v>8036.16</v>
      </c>
      <c r="C22" s="64"/>
    </row>
    <row r="23" spans="1:3" ht="57.75" customHeight="1">
      <c r="A23" s="62" t="s">
        <v>60</v>
      </c>
      <c r="B23" s="63">
        <f>'[1]за 12'!$O$39</f>
        <v>0</v>
      </c>
      <c r="C23" s="64"/>
    </row>
    <row r="24" spans="1:2" ht="16.5">
      <c r="A24" s="65" t="s">
        <v>16</v>
      </c>
      <c r="B24" s="66">
        <f>SUM(B11:B23)</f>
        <v>9634905.599230768</v>
      </c>
    </row>
    <row r="25" spans="1:3" s="71" customFormat="1" ht="16.5">
      <c r="A25" s="68" t="s">
        <v>16</v>
      </c>
      <c r="B25" s="69">
        <f>'[1]за 12'!$P$39</f>
        <v>9634905.599230768</v>
      </c>
      <c r="C25" s="70"/>
    </row>
    <row r="26" ht="16.5">
      <c r="B26" s="66">
        <f>B24-B25</f>
        <v>0</v>
      </c>
    </row>
  </sheetData>
  <sheetProtection/>
  <mergeCells count="4">
    <mergeCell ref="A8:B8"/>
    <mergeCell ref="A7:C7"/>
    <mergeCell ref="E2:K2"/>
    <mergeCell ref="A6:D6"/>
  </mergeCells>
  <printOptions/>
  <pageMargins left="0.42" right="0.3" top="0.59" bottom="0.41" header="0.5" footer="0.29"/>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S25"/>
  <sheetViews>
    <sheetView zoomScalePageLayoutView="0" workbookViewId="0" topLeftCell="A7">
      <selection activeCell="C13" sqref="C13"/>
    </sheetView>
  </sheetViews>
  <sheetFormatPr defaultColWidth="9.140625" defaultRowHeight="12.75"/>
  <cols>
    <col min="1" max="1" width="49.140625" style="65" customWidth="1"/>
    <col min="2" max="2" width="22.00390625" style="72" customWidth="1"/>
    <col min="3" max="3" width="54.28125" style="83"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80" customFormat="1" ht="38.25" customHeight="1">
      <c r="A8" s="106" t="s">
        <v>21</v>
      </c>
      <c r="B8" s="106"/>
      <c r="C8" s="79" t="s">
        <v>25</v>
      </c>
    </row>
    <row r="9" spans="1:3" ht="20.25" customHeight="1">
      <c r="A9" s="57"/>
      <c r="B9" s="58"/>
      <c r="C9" s="81" t="str">
        <f>'14'!C9</f>
        <v>станом на 01.01.2019 року</v>
      </c>
    </row>
    <row r="10" spans="1:3" ht="16.5">
      <c r="A10" s="59" t="s">
        <v>15</v>
      </c>
      <c r="B10" s="76" t="s">
        <v>8</v>
      </c>
      <c r="C10" s="76" t="s">
        <v>9</v>
      </c>
    </row>
    <row r="11" spans="1:3" ht="16.5">
      <c r="A11" s="62" t="s">
        <v>10</v>
      </c>
      <c r="B11" s="63">
        <f>'[1]за 12'!$C$40</f>
        <v>5961738.58</v>
      </c>
      <c r="C11" s="82"/>
    </row>
    <row r="12" spans="1:3" ht="27" customHeight="1">
      <c r="A12" s="62" t="s">
        <v>2</v>
      </c>
      <c r="B12" s="63">
        <f>'[1]за 12'!$D$40</f>
        <v>1338350.58</v>
      </c>
      <c r="C12" s="82"/>
    </row>
    <row r="13" spans="1:3" ht="117.75" customHeight="1">
      <c r="A13" s="62" t="s">
        <v>3</v>
      </c>
      <c r="B13" s="63">
        <f>'[1]за 12'!$E$40</f>
        <v>253226.02000000002</v>
      </c>
      <c r="C13" s="64" t="s">
        <v>90</v>
      </c>
    </row>
    <row r="14" spans="1:3" ht="33">
      <c r="A14" s="62" t="s">
        <v>4</v>
      </c>
      <c r="B14" s="63">
        <f>'[1]за 12'!$F$40</f>
        <v>4750.5</v>
      </c>
      <c r="C14" s="62" t="s">
        <v>64</v>
      </c>
    </row>
    <row r="15" spans="1:3" ht="16.5">
      <c r="A15" s="62" t="s">
        <v>5</v>
      </c>
      <c r="B15" s="63">
        <f>'[1]за 12'!$G$40</f>
        <v>391335.19000000006</v>
      </c>
      <c r="C15" s="82"/>
    </row>
    <row r="16" spans="1:3" ht="200.25" customHeight="1">
      <c r="A16" s="62" t="s">
        <v>6</v>
      </c>
      <c r="B16" s="63">
        <f>'[1]за 12'!$H$40</f>
        <v>261339.703846152</v>
      </c>
      <c r="C16" s="64" t="s">
        <v>86</v>
      </c>
    </row>
    <row r="17" spans="1:3" ht="16.5">
      <c r="A17" s="62" t="s">
        <v>7</v>
      </c>
      <c r="B17" s="63">
        <f>'[1]за 12'!$I$40</f>
        <v>3335.99</v>
      </c>
      <c r="C17" s="82"/>
    </row>
    <row r="18" spans="1:3" ht="20.25" customHeight="1">
      <c r="A18" s="62" t="s">
        <v>11</v>
      </c>
      <c r="B18" s="63">
        <f>'[1]за 12'!$J$40</f>
        <v>1003491.63</v>
      </c>
      <c r="C18" s="82"/>
    </row>
    <row r="19" spans="1:3" ht="33" customHeight="1">
      <c r="A19" s="62" t="s">
        <v>12</v>
      </c>
      <c r="B19" s="63">
        <f>'[1]за 12'!$K$40</f>
        <v>28708.560000000005</v>
      </c>
      <c r="C19" s="82"/>
    </row>
    <row r="20" spans="1:3" ht="19.5" customHeight="1">
      <c r="A20" s="62" t="s">
        <v>13</v>
      </c>
      <c r="B20" s="63">
        <f>'[1]за 12'!$L$40</f>
        <v>128682.54999999999</v>
      </c>
      <c r="C20" s="82"/>
    </row>
    <row r="21" spans="1:3" ht="21" customHeight="1">
      <c r="A21" s="62" t="s">
        <v>14</v>
      </c>
      <c r="B21" s="63">
        <f>'[1]за 12'!$M$40</f>
        <v>0</v>
      </c>
      <c r="C21" s="82"/>
    </row>
    <row r="22" spans="1:3" ht="78" customHeight="1">
      <c r="A22" s="62" t="s">
        <v>22</v>
      </c>
      <c r="B22" s="63">
        <f>'[1]за 12'!$N$40</f>
        <v>4018.08</v>
      </c>
      <c r="C22" s="82"/>
    </row>
    <row r="23" spans="1:2" ht="16.5">
      <c r="A23" s="65" t="s">
        <v>16</v>
      </c>
      <c r="B23" s="66">
        <f>SUM(B11:B22)</f>
        <v>9378977.383846154</v>
      </c>
    </row>
    <row r="24" spans="1:3" s="71" customFormat="1" ht="16.5">
      <c r="A24" s="68" t="s">
        <v>16</v>
      </c>
      <c r="B24" s="69">
        <f>'[1]за 12'!$P$40</f>
        <v>9378977.383846154</v>
      </c>
      <c r="C24" s="84"/>
    </row>
    <row r="25" ht="16.5">
      <c r="B25" s="66">
        <f>B23-B24</f>
        <v>0</v>
      </c>
    </row>
  </sheetData>
  <sheetProtection/>
  <mergeCells count="4">
    <mergeCell ref="A8:B8"/>
    <mergeCell ref="A7:C7"/>
    <mergeCell ref="E2:K2"/>
    <mergeCell ref="A6:D6"/>
  </mergeCells>
  <printOptions/>
  <pageMargins left="0.42" right="0.38" top="0.8" bottom="0.83" header="0.5" footer="0.5"/>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S25"/>
  <sheetViews>
    <sheetView zoomScalePageLayoutView="0" workbookViewId="0" topLeftCell="A4">
      <selection activeCell="C13" sqref="C13"/>
    </sheetView>
  </sheetViews>
  <sheetFormatPr defaultColWidth="9.140625" defaultRowHeight="12.75"/>
  <cols>
    <col min="1" max="1" width="51.00390625" style="65" customWidth="1"/>
    <col min="2" max="2" width="22.00390625" style="72" customWidth="1"/>
    <col min="3" max="3" width="54.28125" style="7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19" s="45" customFormat="1" ht="18.75">
      <c r="A5" s="46"/>
      <c r="B5" s="53"/>
      <c r="C5" s="46"/>
      <c r="E5" s="49"/>
      <c r="F5" s="49"/>
      <c r="G5" s="49"/>
      <c r="H5" s="49"/>
      <c r="I5" s="49"/>
      <c r="J5" s="49"/>
      <c r="K5" s="49"/>
      <c r="L5" s="51"/>
      <c r="N5" s="46"/>
      <c r="O5" s="46"/>
      <c r="P5" s="46"/>
      <c r="Q5" s="46"/>
      <c r="R5" s="46"/>
      <c r="S5" s="46"/>
    </row>
    <row r="6" spans="1:19" s="45" customFormat="1" ht="20.25">
      <c r="A6" s="105" t="s">
        <v>61</v>
      </c>
      <c r="B6" s="105"/>
      <c r="C6" s="105"/>
      <c r="D6" s="105"/>
      <c r="E6" s="49"/>
      <c r="F6" s="49"/>
      <c r="G6" s="49"/>
      <c r="H6" s="49"/>
      <c r="I6" s="49"/>
      <c r="J6" s="49"/>
      <c r="K6" s="49"/>
      <c r="L6" s="51"/>
      <c r="N6" s="46"/>
      <c r="O6" s="46"/>
      <c r="P6" s="46"/>
      <c r="Q6" s="46"/>
      <c r="R6" s="46"/>
      <c r="S6" s="46"/>
    </row>
    <row r="7" spans="1:3" ht="17.25">
      <c r="A7" s="103"/>
      <c r="B7" s="103"/>
      <c r="C7" s="103"/>
    </row>
    <row r="8" spans="1:3" s="80" customFormat="1" ht="38.25" customHeight="1">
      <c r="A8" s="106" t="s">
        <v>21</v>
      </c>
      <c r="B8" s="106"/>
      <c r="C8" s="73" t="s">
        <v>26</v>
      </c>
    </row>
    <row r="9" spans="1:3" ht="20.25" customHeight="1">
      <c r="A9" s="57"/>
      <c r="B9" s="58"/>
      <c r="C9" s="85" t="str">
        <f>'14'!C9</f>
        <v>станом на 01.01.2019 року</v>
      </c>
    </row>
    <row r="10" spans="1:3" ht="16.5">
      <c r="A10" s="59" t="s">
        <v>15</v>
      </c>
      <c r="B10" s="76" t="s">
        <v>8</v>
      </c>
      <c r="C10" s="59" t="s">
        <v>9</v>
      </c>
    </row>
    <row r="11" spans="1:3" ht="16.5">
      <c r="A11" s="62" t="s">
        <v>10</v>
      </c>
      <c r="B11" s="63">
        <f>'[1]за 12'!$C$41</f>
        <v>3378996.61</v>
      </c>
      <c r="C11" s="62"/>
    </row>
    <row r="12" spans="1:3" ht="27" customHeight="1">
      <c r="A12" s="62" t="s">
        <v>2</v>
      </c>
      <c r="B12" s="63">
        <f>'[1]за 12'!$D$41</f>
        <v>762641.75</v>
      </c>
      <c r="C12" s="62"/>
    </row>
    <row r="13" spans="1:3" ht="42" customHeight="1">
      <c r="A13" s="62" t="s">
        <v>3</v>
      </c>
      <c r="B13" s="63">
        <f>'[1]за 12'!$E$41</f>
        <v>120830.70999999999</v>
      </c>
      <c r="C13" s="64" t="s">
        <v>90</v>
      </c>
    </row>
    <row r="14" spans="1:3" ht="33">
      <c r="A14" s="62" t="s">
        <v>4</v>
      </c>
      <c r="B14" s="63">
        <f>'[1]за 12'!$F$41</f>
        <v>3975.5</v>
      </c>
      <c r="C14" s="62" t="s">
        <v>64</v>
      </c>
    </row>
    <row r="15" spans="1:3" ht="16.5">
      <c r="A15" s="62" t="s">
        <v>5</v>
      </c>
      <c r="B15" s="63">
        <f>'[1]за 12'!$G$41</f>
        <v>205108.1</v>
      </c>
      <c r="C15" s="62"/>
    </row>
    <row r="16" spans="1:3" ht="50.25" customHeight="1">
      <c r="A16" s="62" t="s">
        <v>6</v>
      </c>
      <c r="B16" s="63">
        <f>'[1]за 12'!$H$41</f>
        <v>149797.879230768</v>
      </c>
      <c r="C16" s="64" t="s">
        <v>81</v>
      </c>
    </row>
    <row r="17" spans="1:3" ht="16.5">
      <c r="A17" s="62" t="s">
        <v>7</v>
      </c>
      <c r="B17" s="63">
        <f>'[1]за 12'!$I$41</f>
        <v>3462.99</v>
      </c>
      <c r="C17" s="62"/>
    </row>
    <row r="18" spans="1:3" ht="20.25" customHeight="1">
      <c r="A18" s="62" t="s">
        <v>11</v>
      </c>
      <c r="B18" s="63">
        <f>'[1]за 12'!$J$41</f>
        <v>295776.35</v>
      </c>
      <c r="C18" s="62"/>
    </row>
    <row r="19" spans="1:3" ht="33" customHeight="1">
      <c r="A19" s="62" t="s">
        <v>12</v>
      </c>
      <c r="B19" s="63">
        <f>'[1]за 12'!$K$41</f>
        <v>7602.969999999999</v>
      </c>
      <c r="C19" s="62"/>
    </row>
    <row r="20" spans="1:3" ht="19.5" customHeight="1">
      <c r="A20" s="62" t="s">
        <v>13</v>
      </c>
      <c r="B20" s="63">
        <f>'[1]за 12'!$L$41</f>
        <v>69525.70999999999</v>
      </c>
      <c r="C20" s="62"/>
    </row>
    <row r="21" spans="1:3" ht="21" customHeight="1">
      <c r="A21" s="62" t="s">
        <v>14</v>
      </c>
      <c r="B21" s="63">
        <f>'[1]за 12'!$M$41</f>
        <v>0</v>
      </c>
      <c r="C21" s="62"/>
    </row>
    <row r="22" spans="1:3" ht="60" customHeight="1">
      <c r="A22" s="62" t="s">
        <v>22</v>
      </c>
      <c r="B22" s="63">
        <f>'[1]за 12'!$N$41</f>
        <v>1339.36</v>
      </c>
      <c r="C22" s="62"/>
    </row>
    <row r="23" spans="1:2" ht="16.5">
      <c r="A23" s="65" t="s">
        <v>16</v>
      </c>
      <c r="B23" s="66">
        <f>SUM(B11:B22)</f>
        <v>4999057.929230768</v>
      </c>
    </row>
    <row r="24" spans="1:3" s="71" customFormat="1" ht="16.5">
      <c r="A24" s="68" t="s">
        <v>16</v>
      </c>
      <c r="B24" s="69">
        <f>'[1]за 12'!$P$41</f>
        <v>4999057.929230768</v>
      </c>
      <c r="C24" s="75"/>
    </row>
    <row r="25" ht="16.5">
      <c r="B25" s="66">
        <f>B23-B24</f>
        <v>0</v>
      </c>
    </row>
  </sheetData>
  <sheetProtection/>
  <mergeCells count="4">
    <mergeCell ref="E2:K2"/>
    <mergeCell ref="A6:D6"/>
    <mergeCell ref="A8:B8"/>
    <mergeCell ref="A7:C7"/>
  </mergeCells>
  <printOptions/>
  <pageMargins left="0.46" right="0.44" top="0.71" bottom="0.77" header="0.5" footer="0.5"/>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S24"/>
  <sheetViews>
    <sheetView zoomScalePageLayoutView="0" workbookViewId="0" topLeftCell="A3">
      <selection activeCell="C12" sqref="C12"/>
    </sheetView>
  </sheetViews>
  <sheetFormatPr defaultColWidth="9.140625" defaultRowHeight="12.75"/>
  <cols>
    <col min="1" max="1" width="49.140625" style="65" customWidth="1"/>
    <col min="2" max="2" width="22.00390625" style="72" customWidth="1"/>
    <col min="3" max="3" width="51.281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4" s="56" customFormat="1" ht="16.5" customHeight="1">
      <c r="A6" s="103"/>
      <c r="B6" s="103"/>
      <c r="C6" s="103"/>
      <c r="D6" s="54"/>
    </row>
    <row r="7" spans="1:3" ht="41.25" customHeight="1">
      <c r="A7" s="106" t="s">
        <v>21</v>
      </c>
      <c r="B7" s="106"/>
      <c r="C7" s="73" t="s">
        <v>27</v>
      </c>
    </row>
    <row r="8" spans="1:3" ht="21.75" customHeight="1">
      <c r="A8" s="97"/>
      <c r="B8" s="97"/>
      <c r="C8" s="73" t="str">
        <f>'14'!C9</f>
        <v>станом на 01.01.2019 року</v>
      </c>
    </row>
    <row r="9" spans="1:3" ht="16.5">
      <c r="A9" s="59" t="s">
        <v>15</v>
      </c>
      <c r="B9" s="76" t="s">
        <v>8</v>
      </c>
      <c r="C9" s="59" t="s">
        <v>9</v>
      </c>
    </row>
    <row r="10" spans="1:3" ht="16.5">
      <c r="A10" s="62" t="s">
        <v>10</v>
      </c>
      <c r="B10" s="63">
        <f>'[1]за 12'!$C$42</f>
        <v>11384932.979999999</v>
      </c>
      <c r="C10" s="62"/>
    </row>
    <row r="11" spans="1:3" ht="27" customHeight="1">
      <c r="A11" s="62" t="s">
        <v>2</v>
      </c>
      <c r="B11" s="63">
        <f>'[1]за 12'!$D$42</f>
        <v>2534827.9699999997</v>
      </c>
      <c r="C11" s="62"/>
    </row>
    <row r="12" spans="1:3" ht="43.5" customHeight="1">
      <c r="A12" s="62" t="s">
        <v>3</v>
      </c>
      <c r="B12" s="63">
        <f>'[1]за 12'!$E$42</f>
        <v>361381.88999999996</v>
      </c>
      <c r="C12" s="64" t="s">
        <v>91</v>
      </c>
    </row>
    <row r="13" spans="1:3" ht="33">
      <c r="A13" s="62" t="s">
        <v>4</v>
      </c>
      <c r="B13" s="63">
        <f>'[1]за 12'!$F$42</f>
        <v>6300.5</v>
      </c>
      <c r="C13" s="62" t="s">
        <v>64</v>
      </c>
    </row>
    <row r="14" spans="1:3" ht="16.5">
      <c r="A14" s="62" t="s">
        <v>5</v>
      </c>
      <c r="B14" s="63">
        <f>'[1]за 12'!$G$42</f>
        <v>710646.98</v>
      </c>
      <c r="C14" s="62"/>
    </row>
    <row r="15" spans="1:3" ht="173.25" customHeight="1">
      <c r="A15" s="62" t="s">
        <v>6</v>
      </c>
      <c r="B15" s="63">
        <f>'[1]за 12'!$H$42</f>
        <v>307404.95769230404</v>
      </c>
      <c r="C15" s="64" t="s">
        <v>82</v>
      </c>
    </row>
    <row r="16" spans="1:3" ht="16.5">
      <c r="A16" s="62" t="s">
        <v>7</v>
      </c>
      <c r="B16" s="63">
        <f>'[1]за 12'!$I$42</f>
        <v>9715.93</v>
      </c>
      <c r="C16" s="62"/>
    </row>
    <row r="17" spans="1:3" ht="20.25" customHeight="1">
      <c r="A17" s="62" t="s">
        <v>11</v>
      </c>
      <c r="B17" s="63">
        <f>'[1]за 12'!$J$42</f>
        <v>1029024.5900000001</v>
      </c>
      <c r="C17" s="62"/>
    </row>
    <row r="18" spans="1:3" ht="33" customHeight="1">
      <c r="A18" s="62" t="s">
        <v>12</v>
      </c>
      <c r="B18" s="63">
        <f>'[1]за 12'!$K$42</f>
        <v>42090.96000000001</v>
      </c>
      <c r="C18" s="62"/>
    </row>
    <row r="19" spans="1:3" ht="19.5" customHeight="1">
      <c r="A19" s="62" t="s">
        <v>13</v>
      </c>
      <c r="B19" s="63">
        <f>'[1]за 12'!$L$42</f>
        <v>194643.96999999997</v>
      </c>
      <c r="C19" s="62"/>
    </row>
    <row r="20" spans="1:3" ht="21" customHeight="1">
      <c r="A20" s="62" t="s">
        <v>14</v>
      </c>
      <c r="B20" s="63">
        <f>'[1]за 12'!$M$42</f>
        <v>0</v>
      </c>
      <c r="C20" s="62"/>
    </row>
    <row r="21" spans="1:3" ht="73.5" customHeight="1">
      <c r="A21" s="62" t="s">
        <v>22</v>
      </c>
      <c r="B21" s="63">
        <f>'[1]за 12'!$N$42</f>
        <v>18751.04</v>
      </c>
      <c r="C21" s="62"/>
    </row>
    <row r="22" spans="1:2" ht="16.5">
      <c r="A22" s="65" t="s">
        <v>16</v>
      </c>
      <c r="B22" s="66">
        <f>SUM(B10:B21)</f>
        <v>16599721.767692305</v>
      </c>
    </row>
    <row r="23" spans="1:2" s="71" customFormat="1" ht="16.5">
      <c r="A23" s="68" t="s">
        <v>16</v>
      </c>
      <c r="B23" s="69">
        <f>'[1]за 12'!$P$42</f>
        <v>16599721.767692305</v>
      </c>
    </row>
    <row r="24" ht="16.5">
      <c r="B24" s="66">
        <f>B22-B23</f>
        <v>0</v>
      </c>
    </row>
  </sheetData>
  <sheetProtection/>
  <mergeCells count="4">
    <mergeCell ref="A7:B7"/>
    <mergeCell ref="E2:K2"/>
    <mergeCell ref="A5:D5"/>
    <mergeCell ref="A6:C6"/>
  </mergeCells>
  <printOptions/>
  <pageMargins left="0.63" right="0.3" top="1" bottom="1" header="0.5" footer="0.5"/>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S24"/>
  <sheetViews>
    <sheetView zoomScalePageLayoutView="0" workbookViewId="0" topLeftCell="A9">
      <selection activeCell="C12" sqref="C12"/>
    </sheetView>
  </sheetViews>
  <sheetFormatPr defaultColWidth="9.140625" defaultRowHeight="12.75"/>
  <cols>
    <col min="1" max="1" width="48.57421875" style="65" customWidth="1"/>
    <col min="2" max="2" width="22.00390625" style="72" customWidth="1"/>
    <col min="3" max="3" width="54.2812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4" s="56" customFormat="1" ht="18.75" customHeight="1">
      <c r="A6" s="103"/>
      <c r="B6" s="103"/>
      <c r="C6" s="103"/>
      <c r="D6" s="54"/>
    </row>
    <row r="7" spans="1:3" ht="32.25" customHeight="1">
      <c r="A7" s="106" t="s">
        <v>21</v>
      </c>
      <c r="B7" s="106"/>
      <c r="C7" s="73" t="s">
        <v>28</v>
      </c>
    </row>
    <row r="8" spans="1:3" ht="20.25" customHeight="1">
      <c r="A8" s="97"/>
      <c r="B8" s="97"/>
      <c r="C8" s="73" t="str">
        <f>'14'!C9</f>
        <v>станом на 01.01.2019 року</v>
      </c>
    </row>
    <row r="9" spans="1:3" ht="16.5">
      <c r="A9" s="59" t="s">
        <v>15</v>
      </c>
      <c r="B9" s="76" t="s">
        <v>8</v>
      </c>
      <c r="C9" s="59" t="s">
        <v>9</v>
      </c>
    </row>
    <row r="10" spans="1:3" ht="16.5">
      <c r="A10" s="62" t="s">
        <v>10</v>
      </c>
      <c r="B10" s="63">
        <f>'[1]за 12'!$C$43</f>
        <v>9751593.64</v>
      </c>
      <c r="C10" s="62"/>
    </row>
    <row r="11" spans="1:3" ht="27" customHeight="1">
      <c r="A11" s="62" t="s">
        <v>2</v>
      </c>
      <c r="B11" s="63">
        <f>'[1]за 12'!$D$43</f>
        <v>2183331.28</v>
      </c>
      <c r="C11" s="62"/>
    </row>
    <row r="12" spans="1:3" ht="150.75" customHeight="1">
      <c r="A12" s="62" t="s">
        <v>3</v>
      </c>
      <c r="B12" s="63">
        <f>'[1]за 12'!$E$43</f>
        <v>253933.76999999996</v>
      </c>
      <c r="C12" s="64" t="s">
        <v>96</v>
      </c>
    </row>
    <row r="13" spans="1:3" ht="54" customHeight="1">
      <c r="A13" s="62" t="s">
        <v>4</v>
      </c>
      <c r="B13" s="63">
        <f>'[1]за 12'!$F$43</f>
        <v>5525.5</v>
      </c>
      <c r="C13" s="62" t="s">
        <v>64</v>
      </c>
    </row>
    <row r="14" spans="1:3" ht="16.5">
      <c r="A14" s="62" t="s">
        <v>5</v>
      </c>
      <c r="B14" s="63">
        <f>'[1]за 12'!$G$43</f>
        <v>551990.5900000001</v>
      </c>
      <c r="C14" s="62"/>
    </row>
    <row r="15" spans="1:3" ht="66.75" customHeight="1">
      <c r="A15" s="62" t="s">
        <v>6</v>
      </c>
      <c r="B15" s="63">
        <f>'[1]за 12'!$H$43</f>
        <v>53756.223076919996</v>
      </c>
      <c r="C15" s="64" t="s">
        <v>65</v>
      </c>
    </row>
    <row r="16" spans="1:3" ht="16.5">
      <c r="A16" s="62" t="s">
        <v>7</v>
      </c>
      <c r="B16" s="63">
        <f>'[1]за 12'!$I$43</f>
        <v>4538.99</v>
      </c>
      <c r="C16" s="62"/>
    </row>
    <row r="17" spans="1:3" ht="20.25" customHeight="1">
      <c r="A17" s="62" t="s">
        <v>11</v>
      </c>
      <c r="B17" s="63">
        <f>'[1]за 12'!$J$43</f>
        <v>717910.62</v>
      </c>
      <c r="C17" s="62"/>
    </row>
    <row r="18" spans="1:3" ht="33" customHeight="1">
      <c r="A18" s="62" t="s">
        <v>12</v>
      </c>
      <c r="B18" s="63">
        <f>'[1]за 12'!$K$43</f>
        <v>35903.229999999996</v>
      </c>
      <c r="C18" s="62"/>
    </row>
    <row r="19" spans="1:3" ht="19.5" customHeight="1">
      <c r="A19" s="62" t="s">
        <v>13</v>
      </c>
      <c r="B19" s="63">
        <f>'[1]за 12'!$L$43</f>
        <v>138791.03</v>
      </c>
      <c r="C19" s="62"/>
    </row>
    <row r="20" spans="1:3" ht="21" customHeight="1">
      <c r="A20" s="62" t="s">
        <v>14</v>
      </c>
      <c r="B20" s="63">
        <f>'[1]за 12'!$M$43</f>
        <v>0</v>
      </c>
      <c r="C20" s="62"/>
    </row>
    <row r="21" spans="1:3" ht="78" customHeight="1">
      <c r="A21" s="62" t="s">
        <v>22</v>
      </c>
      <c r="B21" s="63">
        <f>'[1]за 12'!$N$43</f>
        <v>14732.96</v>
      </c>
      <c r="C21" s="62"/>
    </row>
    <row r="22" spans="1:2" ht="16.5">
      <c r="A22" s="65" t="s">
        <v>16</v>
      </c>
      <c r="B22" s="66">
        <f>SUM(B10:B21)</f>
        <v>13712007.833076918</v>
      </c>
    </row>
    <row r="23" spans="1:2" s="71" customFormat="1" ht="16.5">
      <c r="A23" s="68" t="s">
        <v>16</v>
      </c>
      <c r="B23" s="69">
        <f>'[1]за 12'!$P$43</f>
        <v>13712007.833076918</v>
      </c>
    </row>
    <row r="24" ht="16.5">
      <c r="B24" s="66">
        <f>B22-B23</f>
        <v>0</v>
      </c>
    </row>
  </sheetData>
  <sheetProtection/>
  <mergeCells count="4">
    <mergeCell ref="A7:B7"/>
    <mergeCell ref="E2:K2"/>
    <mergeCell ref="A5:D5"/>
    <mergeCell ref="A6:C6"/>
  </mergeCells>
  <printOptions/>
  <pageMargins left="0.45" right="0.33" top="1" bottom="1" header="0.5" footer="0.5"/>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S25"/>
  <sheetViews>
    <sheetView zoomScalePageLayoutView="0" workbookViewId="0" topLeftCell="A4">
      <selection activeCell="E15" sqref="E15"/>
    </sheetView>
  </sheetViews>
  <sheetFormatPr defaultColWidth="9.140625" defaultRowHeight="12.75"/>
  <cols>
    <col min="1" max="1" width="53.28125" style="65" customWidth="1"/>
    <col min="2" max="2" width="22.00390625" style="72" customWidth="1"/>
    <col min="3" max="3" width="53.57421875" style="54" customWidth="1"/>
    <col min="4" max="16384" width="9.140625" style="54" customWidth="1"/>
  </cols>
  <sheetData>
    <row r="1" spans="1:19" s="45" customFormat="1" ht="16.5">
      <c r="A1" s="44" t="s">
        <v>49</v>
      </c>
      <c r="C1" s="46" t="s">
        <v>50</v>
      </c>
      <c r="D1" s="47"/>
      <c r="E1" s="48"/>
      <c r="F1" s="49"/>
      <c r="G1" s="49"/>
      <c r="H1" s="49"/>
      <c r="I1" s="49"/>
      <c r="J1" s="49"/>
      <c r="K1" s="49"/>
      <c r="L1" s="46"/>
      <c r="N1" s="46"/>
      <c r="O1" s="46"/>
      <c r="P1" s="46"/>
      <c r="Q1" s="46"/>
      <c r="R1" s="46"/>
      <c r="S1" s="46"/>
    </row>
    <row r="2" spans="1:19" s="45" customFormat="1" ht="18.75">
      <c r="A2" s="46" t="s">
        <v>0</v>
      </c>
      <c r="B2" s="50"/>
      <c r="C2" s="46" t="s">
        <v>51</v>
      </c>
      <c r="E2" s="104"/>
      <c r="F2" s="104"/>
      <c r="G2" s="104"/>
      <c r="H2" s="104"/>
      <c r="I2" s="104"/>
      <c r="J2" s="104"/>
      <c r="K2" s="104"/>
      <c r="L2" s="51"/>
      <c r="N2" s="46"/>
      <c r="O2" s="46"/>
      <c r="P2" s="46"/>
      <c r="Q2" s="46"/>
      <c r="R2" s="46"/>
      <c r="S2" s="46"/>
    </row>
    <row r="3" spans="1:19" s="45" customFormat="1" ht="18.75">
      <c r="A3" s="46" t="s">
        <v>52</v>
      </c>
      <c r="B3" s="52"/>
      <c r="C3" s="46" t="s">
        <v>53</v>
      </c>
      <c r="E3" s="49"/>
      <c r="F3" s="49"/>
      <c r="G3" s="49"/>
      <c r="H3" s="49"/>
      <c r="I3" s="49"/>
      <c r="J3" s="49"/>
      <c r="K3" s="49"/>
      <c r="L3" s="51"/>
      <c r="N3" s="46"/>
      <c r="O3" s="46"/>
      <c r="P3" s="46"/>
      <c r="Q3" s="46"/>
      <c r="R3" s="46"/>
      <c r="S3" s="46"/>
    </row>
    <row r="4" spans="1:19" s="45" customFormat="1" ht="18.75">
      <c r="A4" s="46" t="s">
        <v>1</v>
      </c>
      <c r="B4" s="53"/>
      <c r="C4" s="46" t="s">
        <v>54</v>
      </c>
      <c r="E4" s="49"/>
      <c r="F4" s="49"/>
      <c r="G4" s="49"/>
      <c r="H4" s="49"/>
      <c r="I4" s="49"/>
      <c r="J4" s="49"/>
      <c r="K4" s="49"/>
      <c r="L4" s="51"/>
      <c r="N4" s="46"/>
      <c r="O4" s="46"/>
      <c r="P4" s="46"/>
      <c r="Q4" s="46"/>
      <c r="R4" s="46"/>
      <c r="S4" s="46"/>
    </row>
    <row r="5" spans="1:4" ht="20.25">
      <c r="A5" s="105" t="s">
        <v>61</v>
      </c>
      <c r="B5" s="105"/>
      <c r="C5" s="105"/>
      <c r="D5" s="105"/>
    </row>
    <row r="6" spans="1:4" s="56" customFormat="1" ht="17.25" customHeight="1">
      <c r="A6" s="103"/>
      <c r="B6" s="103"/>
      <c r="C6" s="103"/>
      <c r="D6" s="54"/>
    </row>
    <row r="7" spans="1:4" s="56" customFormat="1" ht="17.25" customHeight="1">
      <c r="A7" s="96"/>
      <c r="B7" s="96"/>
      <c r="C7" s="96"/>
      <c r="D7" s="54"/>
    </row>
    <row r="8" spans="1:3" s="80" customFormat="1" ht="38.25" customHeight="1">
      <c r="A8" s="106" t="s">
        <v>21</v>
      </c>
      <c r="B8" s="106"/>
      <c r="C8" s="73" t="s">
        <v>29</v>
      </c>
    </row>
    <row r="9" spans="1:3" s="80" customFormat="1" ht="26.25" customHeight="1">
      <c r="A9" s="97"/>
      <c r="B9" s="97"/>
      <c r="C9" s="73" t="str">
        <f>'14'!C9</f>
        <v>станом на 01.01.2019 року</v>
      </c>
    </row>
    <row r="10" spans="1:3" ht="16.5">
      <c r="A10" s="59" t="s">
        <v>15</v>
      </c>
      <c r="B10" s="76" t="s">
        <v>8</v>
      </c>
      <c r="C10" s="91" t="s">
        <v>9</v>
      </c>
    </row>
    <row r="11" spans="1:3" ht="16.5">
      <c r="A11" s="62" t="s">
        <v>10</v>
      </c>
      <c r="B11" s="63">
        <f>'[1]за 12'!$C$44</f>
        <v>4348657.04</v>
      </c>
      <c r="C11" s="88"/>
    </row>
    <row r="12" spans="1:3" ht="27" customHeight="1">
      <c r="A12" s="62" t="s">
        <v>2</v>
      </c>
      <c r="B12" s="63">
        <f>'[1]за 12'!$D$44</f>
        <v>981878.86</v>
      </c>
      <c r="C12" s="88"/>
    </row>
    <row r="13" spans="1:3" ht="141.75" customHeight="1">
      <c r="A13" s="62" t="s">
        <v>3</v>
      </c>
      <c r="B13" s="63">
        <f>'[1]за 12'!$E$44</f>
        <v>162576.38999999998</v>
      </c>
      <c r="C13" s="64" t="s">
        <v>97</v>
      </c>
    </row>
    <row r="14" spans="1:3" ht="42" customHeight="1">
      <c r="A14" s="62" t="s">
        <v>4</v>
      </c>
      <c r="B14" s="63">
        <f>'[1]за 12'!$F$44</f>
        <v>3200.5</v>
      </c>
      <c r="C14" s="62" t="s">
        <v>64</v>
      </c>
    </row>
    <row r="15" spans="1:3" ht="16.5">
      <c r="A15" s="62" t="s">
        <v>5</v>
      </c>
      <c r="B15" s="63">
        <f>'[1]за 12'!$G$44</f>
        <v>212252.70999999996</v>
      </c>
      <c r="C15" s="88"/>
    </row>
    <row r="16" spans="1:3" ht="188.25" customHeight="1">
      <c r="A16" s="62" t="s">
        <v>6</v>
      </c>
      <c r="B16" s="63">
        <f>'[1]за 12'!$H$44</f>
        <v>229069.678461536</v>
      </c>
      <c r="C16" s="64" t="s">
        <v>80</v>
      </c>
    </row>
    <row r="17" spans="1:3" ht="16.5">
      <c r="A17" s="62" t="s">
        <v>7</v>
      </c>
      <c r="B17" s="63">
        <f>'[1]за 12'!$I$44</f>
        <v>498</v>
      </c>
      <c r="C17" s="88"/>
    </row>
    <row r="18" spans="1:3" ht="20.25" customHeight="1">
      <c r="A18" s="62" t="s">
        <v>11</v>
      </c>
      <c r="B18" s="63">
        <f>'[1]за 12'!$J$44</f>
        <v>574580.9</v>
      </c>
      <c r="C18" s="88"/>
    </row>
    <row r="19" spans="1:3" ht="33" customHeight="1">
      <c r="A19" s="62" t="s">
        <v>12</v>
      </c>
      <c r="B19" s="63">
        <f>'[1]за 12'!$K$44</f>
        <v>13928.199999999999</v>
      </c>
      <c r="C19" s="88"/>
    </row>
    <row r="20" spans="1:3" ht="19.5" customHeight="1">
      <c r="A20" s="62" t="s">
        <v>13</v>
      </c>
      <c r="B20" s="63">
        <f>'[1]за 12'!$L$44</f>
        <v>95771.40999999999</v>
      </c>
      <c r="C20" s="88"/>
    </row>
    <row r="21" spans="1:3" ht="21" customHeight="1">
      <c r="A21" s="62" t="s">
        <v>14</v>
      </c>
      <c r="B21" s="63">
        <f>'[1]за 12'!$M$44</f>
        <v>0</v>
      </c>
      <c r="C21" s="88"/>
    </row>
    <row r="22" spans="1:3" ht="66.75" customHeight="1">
      <c r="A22" s="62" t="s">
        <v>22</v>
      </c>
      <c r="B22" s="63">
        <f>'[1]за 12'!$N$44</f>
        <v>9375.52</v>
      </c>
      <c r="C22" s="88"/>
    </row>
    <row r="23" spans="1:2" ht="16.5">
      <c r="A23" s="65" t="s">
        <v>16</v>
      </c>
      <c r="B23" s="66">
        <f>SUM(B11:B22)</f>
        <v>6631789.208461536</v>
      </c>
    </row>
    <row r="24" spans="1:2" s="71" customFormat="1" ht="16.5">
      <c r="A24" s="68" t="s">
        <v>16</v>
      </c>
      <c r="B24" s="69">
        <f>'[1]за 12'!$P$44</f>
        <v>6631789.208461536</v>
      </c>
    </row>
    <row r="25" ht="16.5">
      <c r="B25" s="66">
        <f>B23-B24</f>
        <v>0</v>
      </c>
    </row>
  </sheetData>
  <sheetProtection/>
  <mergeCells count="4">
    <mergeCell ref="A8:B8"/>
    <mergeCell ref="E2:K2"/>
    <mergeCell ref="A5:D5"/>
    <mergeCell ref="A6:C6"/>
  </mergeCells>
  <printOptions/>
  <pageMargins left="0.45" right="0.2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aaaaa</cp:lastModifiedBy>
  <cp:lastPrinted>2019-01-11T14:55:08Z</cp:lastPrinted>
  <dcterms:created xsi:type="dcterms:W3CDTF">1996-10-08T23:32:33Z</dcterms:created>
  <dcterms:modified xsi:type="dcterms:W3CDTF">2019-01-15T10:16:03Z</dcterms:modified>
  <cp:category/>
  <cp:version/>
  <cp:contentType/>
  <cp:contentStatus/>
</cp:coreProperties>
</file>