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activeTab="1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0" sheetId="21" r:id="rId21"/>
    <sheet name="122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externalReferences>
    <externalReference r:id="rId30"/>
  </externalReferences>
  <definedNames>
    <definedName name="_xlnm.Print_Area" localSheetId="1">'14'!$A$1:$C$26</definedName>
  </definedNames>
  <calcPr fullCalcOnLoad="1"/>
</workbook>
</file>

<file path=xl/sharedStrings.xml><?xml version="1.0" encoding="utf-8"?>
<sst xmlns="http://schemas.openxmlformats.org/spreadsheetml/2006/main" count="735" uniqueCount="67">
  <si>
    <r>
      <t xml:space="preserve">Ідентифікаційний код за ЄДРПОУ   </t>
    </r>
    <r>
      <rPr>
        <b/>
        <u val="single"/>
        <sz val="8"/>
        <rFont val="Bookman Old Style"/>
        <family val="1"/>
      </rPr>
      <t>02124781</t>
    </r>
  </si>
  <si>
    <r>
      <t xml:space="preserve">Вид коштів:  </t>
    </r>
    <r>
      <rPr>
        <b/>
        <u val="single"/>
        <sz val="8"/>
        <rFont val="Bookman Old Style"/>
        <family val="1"/>
      </rPr>
      <t>Загальний фонд</t>
    </r>
  </si>
  <si>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</si>
  <si>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</si>
  <si>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</si>
  <si>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</si>
  <si>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</si>
  <si>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</si>
  <si>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Сума</t>
  </si>
  <si>
    <t>Примітка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</si>
  <si>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</si>
  <si>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</si>
  <si>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</si>
  <si>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</si>
  <si>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</si>
  <si>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</si>
  <si>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</si>
  <si>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</si>
  <si>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</si>
  <si>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</si>
  <si>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</si>
  <si>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</si>
  <si>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</si>
  <si>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</si>
  <si>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</si>
  <si>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</si>
  <si>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</si>
  <si>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</si>
  <si>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</si>
  <si>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</si>
  <si>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</si>
  <si>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</si>
  <si>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</si>
  <si>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</si>
  <si>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</si>
  <si>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</si>
  <si>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</si>
  <si>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</si>
  <si>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</si>
  <si>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</si>
  <si>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</si>
  <si>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</si>
  <si>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</si>
  <si>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</si>
  <si>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</si>
  <si>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</si>
  <si>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</si>
  <si>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</si>
  <si>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природничо-науковий ліцей</t>
  </si>
  <si>
    <t>Централізована бухгалтерія шкіл Саксаганського відділа освітии</t>
  </si>
  <si>
    <t>Додаток 2</t>
  </si>
  <si>
    <t>Затверджено</t>
  </si>
  <si>
    <t xml:space="preserve">Код програмної класифікації: </t>
  </si>
  <si>
    <t>наказом Державного казначейства України</t>
  </si>
  <si>
    <t>від 06.10.2000 р. № 100</t>
  </si>
  <si>
    <r>
      <t xml:space="preserve">Вид коштів:  </t>
    </r>
    <r>
      <rPr>
        <b/>
        <u val="single"/>
        <sz val="8"/>
        <rFont val="Times New Roman"/>
        <family val="1"/>
      </rPr>
      <t>Загальний фонд</t>
    </r>
  </si>
  <si>
    <r>
      <t xml:space="preserve">Ідентифікаційний код за ЄДРПОУ   </t>
    </r>
    <r>
      <rPr>
        <b/>
        <u val="single"/>
        <sz val="8"/>
        <rFont val="Times New Roman"/>
        <family val="1"/>
      </rPr>
      <t>02124781</t>
    </r>
  </si>
  <si>
    <t>КАРТКА АНАЛІТИЧНОГО ОБЛІКУ КАСОВИХ ВИДАТКІВ за 2017 рік.</t>
  </si>
  <si>
    <t>Криворізька загальноосвітня школа</t>
  </si>
  <si>
    <t xml:space="preserve">КГ </t>
  </si>
  <si>
    <t>Інши виплати населенню</t>
  </si>
  <si>
    <t>КАРТКА АНАЛІТИЧНОГО ОБЛІКУ КАСОВИХ ВИДАТКІВ за 2019 рік.</t>
  </si>
  <si>
    <t>Оплата інших енергоносіїв та інших  комунальних послуг</t>
  </si>
  <si>
    <t>Вик.: Карабаш Тамара Миколаївна</t>
  </si>
  <si>
    <r>
      <t xml:space="preserve">Ідентифікаційний код за ЄДРПОУ   </t>
    </r>
    <r>
      <rPr>
        <b/>
        <u val="single"/>
        <sz val="8"/>
        <color indexed="22"/>
        <rFont val="Bookman Old Style"/>
        <family val="1"/>
      </rPr>
      <t>02124781</t>
    </r>
  </si>
  <si>
    <r>
      <t xml:space="preserve">Вид коштів:  </t>
    </r>
    <r>
      <rPr>
        <b/>
        <u val="single"/>
        <sz val="8"/>
        <color indexed="22"/>
        <rFont val="Bookman Old Style"/>
        <family val="1"/>
      </rPr>
      <t>Загальний фонд</t>
    </r>
  </si>
  <si>
    <t>станом на 01.07.2019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</si>
</sst>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0">
    <font>
      <sz val="10"/>
      <name val="Arial"/>
      <family val="0"/>
    </font>
    <font>
      <sz val="8"/>
      <name val="Arial"/>
      <family val="2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3"/>
      <color indexed="55"/>
      <name val="Bookman Old Style"/>
      <family val="1"/>
    </font>
    <font>
      <b/>
      <sz val="12"/>
      <color indexed="55"/>
      <name val="Bookman Old Style"/>
      <family val="1"/>
    </font>
    <font>
      <sz val="10"/>
      <name val="Times New Roman"/>
      <family val="1"/>
    </font>
    <font>
      <b/>
      <u val="single"/>
      <sz val="7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7"/>
      <name val="Bookman Old Style"/>
      <family val="1"/>
    </font>
    <font>
      <sz val="8"/>
      <name val="Bookman Old Style"/>
      <family val="1"/>
    </font>
    <font>
      <b/>
      <u val="single"/>
      <sz val="8"/>
      <name val="Bookman Old Style"/>
      <family val="1"/>
    </font>
    <font>
      <b/>
      <u val="single"/>
      <sz val="12"/>
      <name val="Bookman Old Style"/>
      <family val="1"/>
    </font>
    <font>
      <b/>
      <sz val="8"/>
      <name val="Bookman Old Style"/>
      <family val="1"/>
    </font>
    <font>
      <b/>
      <i/>
      <u val="single"/>
      <sz val="14"/>
      <name val="Bookman Old Style"/>
      <family val="1"/>
    </font>
    <font>
      <sz val="16"/>
      <name val="Bookman Old Style"/>
      <family val="1"/>
    </font>
    <font>
      <sz val="13"/>
      <name val="Bookman Old Style"/>
      <family val="1"/>
    </font>
    <font>
      <sz val="18"/>
      <name val="Bookman Old Style"/>
      <family val="1"/>
    </font>
    <font>
      <b/>
      <sz val="13"/>
      <name val="Bookman Old Style"/>
      <family val="1"/>
    </font>
    <font>
      <i/>
      <u val="single"/>
      <sz val="13"/>
      <name val="Bookman Old Style"/>
      <family val="1"/>
    </font>
    <font>
      <b/>
      <u val="single"/>
      <sz val="8"/>
      <color indexed="2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7"/>
      <color indexed="22"/>
      <name val="Bookman Old Style"/>
      <family val="1"/>
    </font>
    <font>
      <sz val="10"/>
      <color indexed="22"/>
      <name val="Bookman Old Style"/>
      <family val="1"/>
    </font>
    <font>
      <sz val="8"/>
      <color indexed="22"/>
      <name val="Bookman Old Style"/>
      <family val="1"/>
    </font>
    <font>
      <b/>
      <u val="single"/>
      <sz val="12"/>
      <color indexed="22"/>
      <name val="Bookman Old Style"/>
      <family val="1"/>
    </font>
    <font>
      <b/>
      <sz val="12"/>
      <color indexed="22"/>
      <name val="Bookman Old Style"/>
      <family val="1"/>
    </font>
    <font>
      <b/>
      <sz val="8"/>
      <color indexed="22"/>
      <name val="Bookman Old Style"/>
      <family val="1"/>
    </font>
    <font>
      <b/>
      <i/>
      <u val="single"/>
      <sz val="14"/>
      <color indexed="22"/>
      <name val="Bookman Old Style"/>
      <family val="1"/>
    </font>
    <font>
      <sz val="13"/>
      <color indexed="22"/>
      <name val="Bookman Old Style"/>
      <family val="1"/>
    </font>
    <font>
      <b/>
      <sz val="18"/>
      <color indexed="22"/>
      <name val="Bookman Old Style"/>
      <family val="1"/>
    </font>
    <font>
      <sz val="18"/>
      <color indexed="22"/>
      <name val="Bookman Old Style"/>
      <family val="1"/>
    </font>
    <font>
      <b/>
      <sz val="13"/>
      <color indexed="22"/>
      <name val="Bookman Old Style"/>
      <family val="1"/>
    </font>
    <font>
      <i/>
      <sz val="10"/>
      <color indexed="22"/>
      <name val="Bookman Old Style"/>
      <family val="1"/>
    </font>
    <font>
      <i/>
      <u val="single"/>
      <sz val="13"/>
      <color indexed="22"/>
      <name val="Bookman Old Style"/>
      <family val="1"/>
    </font>
    <font>
      <sz val="16"/>
      <color indexed="2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7"/>
      <color theme="0" tint="-0.04997999966144562"/>
      <name val="Bookman Old Style"/>
      <family val="1"/>
    </font>
    <font>
      <sz val="10"/>
      <color theme="0" tint="-0.04997999966144562"/>
      <name val="Bookman Old Style"/>
      <family val="1"/>
    </font>
    <font>
      <sz val="8"/>
      <color theme="0" tint="-0.04997999966144562"/>
      <name val="Bookman Old Style"/>
      <family val="1"/>
    </font>
    <font>
      <b/>
      <u val="single"/>
      <sz val="8"/>
      <color theme="0" tint="-0.04997999966144562"/>
      <name val="Bookman Old Style"/>
      <family val="1"/>
    </font>
    <font>
      <b/>
      <u val="single"/>
      <sz val="12"/>
      <color theme="0" tint="-0.04997999966144562"/>
      <name val="Bookman Old Style"/>
      <family val="1"/>
    </font>
    <font>
      <b/>
      <sz val="12"/>
      <color theme="0" tint="-0.04997999966144562"/>
      <name val="Bookman Old Style"/>
      <family val="1"/>
    </font>
    <font>
      <b/>
      <sz val="8"/>
      <color theme="0" tint="-0.04997999966144562"/>
      <name val="Bookman Old Style"/>
      <family val="1"/>
    </font>
    <font>
      <b/>
      <i/>
      <u val="single"/>
      <sz val="14"/>
      <color theme="0" tint="-0.04997999966144562"/>
      <name val="Bookman Old Style"/>
      <family val="1"/>
    </font>
    <font>
      <sz val="13"/>
      <color theme="0" tint="-0.04997999966144562"/>
      <name val="Bookman Old Style"/>
      <family val="1"/>
    </font>
    <font>
      <b/>
      <sz val="18"/>
      <color theme="0" tint="-0.04997999966144562"/>
      <name val="Bookman Old Style"/>
      <family val="1"/>
    </font>
    <font>
      <sz val="18"/>
      <color theme="0" tint="-0.04997999966144562"/>
      <name val="Bookman Old Style"/>
      <family val="1"/>
    </font>
    <font>
      <b/>
      <sz val="13"/>
      <color theme="0" tint="-0.04997999966144562"/>
      <name val="Bookman Old Style"/>
      <family val="1"/>
    </font>
    <font>
      <i/>
      <sz val="10"/>
      <color theme="0" tint="-0.04997999966144562"/>
      <name val="Bookman Old Style"/>
      <family val="1"/>
    </font>
    <font>
      <i/>
      <u val="single"/>
      <sz val="13"/>
      <color theme="0" tint="-0.04997999966144562"/>
      <name val="Bookman Old Style"/>
      <family val="1"/>
    </font>
    <font>
      <sz val="16"/>
      <color theme="0" tint="-0.04997999966144562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0" fontId="19" fillId="33" borderId="0" xfId="0" applyFont="1" applyFill="1" applyAlignment="1">
      <alignment horizontal="left"/>
    </xf>
    <xf numFmtId="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horizontal="left"/>
    </xf>
    <xf numFmtId="4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wrapText="1"/>
    </xf>
    <xf numFmtId="0" fontId="32" fillId="33" borderId="0" xfId="0" applyFont="1" applyFill="1" applyAlignment="1">
      <alignment horizontal="left"/>
    </xf>
    <xf numFmtId="4" fontId="32" fillId="33" borderId="0" xfId="0" applyNumberFormat="1" applyFont="1" applyFill="1" applyAlignment="1">
      <alignment horizontal="right" vertical="center"/>
    </xf>
    <xf numFmtId="0" fontId="32" fillId="33" borderId="0" xfId="0" applyFont="1" applyFill="1" applyAlignment="1">
      <alignment wrapText="1"/>
    </xf>
    <xf numFmtId="0" fontId="32" fillId="33" borderId="0" xfId="0" applyFont="1" applyFill="1" applyAlignment="1">
      <alignment/>
    </xf>
    <xf numFmtId="0" fontId="3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10" xfId="0" applyFont="1" applyBorder="1" applyAlignment="1">
      <alignment/>
    </xf>
    <xf numFmtId="4" fontId="32" fillId="0" borderId="0" xfId="0" applyNumberFormat="1" applyFont="1" applyAlignment="1">
      <alignment/>
    </xf>
    <xf numFmtId="4" fontId="32" fillId="33" borderId="0" xfId="0" applyNumberFormat="1" applyFont="1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wrapText="1"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right" vertical="center"/>
    </xf>
    <xf numFmtId="0" fontId="90" fillId="0" borderId="0" xfId="0" applyFont="1" applyBorder="1" applyAlignment="1">
      <alignment horizontal="right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 wrapText="1"/>
    </xf>
    <xf numFmtId="4" fontId="93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wrapText="1"/>
    </xf>
    <xf numFmtId="0" fontId="93" fillId="0" borderId="0" xfId="0" applyFont="1" applyAlignment="1">
      <alignment horizontal="left"/>
    </xf>
    <xf numFmtId="4" fontId="93" fillId="0" borderId="0" xfId="0" applyNumberFormat="1" applyFont="1" applyAlignment="1">
      <alignment horizontal="right" vertical="center"/>
    </xf>
    <xf numFmtId="0" fontId="93" fillId="0" borderId="0" xfId="0" applyFont="1" applyAlignment="1">
      <alignment horizontal="left" vertical="center" wrapText="1"/>
    </xf>
    <xf numFmtId="0" fontId="93" fillId="33" borderId="0" xfId="0" applyFont="1" applyFill="1" applyAlignment="1">
      <alignment horizontal="left"/>
    </xf>
    <xf numFmtId="4" fontId="93" fillId="33" borderId="0" xfId="0" applyNumberFormat="1" applyFont="1" applyFill="1" applyAlignment="1">
      <alignment horizontal="right" vertical="center"/>
    </xf>
    <xf numFmtId="0" fontId="93" fillId="33" borderId="0" xfId="0" applyFont="1" applyFill="1" applyAlignment="1">
      <alignment horizontal="left" vertical="center" wrapText="1"/>
    </xf>
    <xf numFmtId="0" fontId="93" fillId="33" borderId="0" xfId="0" applyFont="1" applyFill="1" applyAlignment="1">
      <alignment/>
    </xf>
    <xf numFmtId="0" fontId="97" fillId="0" borderId="0" xfId="0" applyFont="1" applyAlignment="1">
      <alignment horizontal="left"/>
    </xf>
    <xf numFmtId="0" fontId="93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3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Аудіт"/>
      <sheetName val="2800"/>
      <sheetName val="2730"/>
      <sheetName val="2282"/>
      <sheetName val="2275"/>
      <sheetName val="2273"/>
      <sheetName val="2272"/>
      <sheetName val="2271"/>
      <sheetName val="2250"/>
      <sheetName val="2240"/>
      <sheetName val="2230"/>
      <sheetName val="2220"/>
      <sheetName val="2210"/>
      <sheetName val="2120"/>
      <sheetName val="2111"/>
      <sheetName val="за 12"/>
    </sheetNames>
    <sheetDataSet>
      <sheetData sheetId="15"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</row>
        <row r="37">
          <cell r="C37">
            <v>2081820.59</v>
          </cell>
          <cell r="D37">
            <v>476546.35</v>
          </cell>
          <cell r="E37">
            <v>6201.35</v>
          </cell>
          <cell r="F37">
            <v>0</v>
          </cell>
          <cell r="G37">
            <v>120754.2</v>
          </cell>
          <cell r="H37">
            <v>5707.259999999999</v>
          </cell>
          <cell r="I37">
            <v>1147.99</v>
          </cell>
          <cell r="J37">
            <v>555365.34</v>
          </cell>
          <cell r="K37">
            <v>11158.720000000001</v>
          </cell>
          <cell r="L37">
            <v>91549.48</v>
          </cell>
          <cell r="M37">
            <v>2617.93</v>
          </cell>
          <cell r="N37">
            <v>2964.22</v>
          </cell>
          <cell r="P37">
            <v>3355833.4300000006</v>
          </cell>
        </row>
        <row r="38">
          <cell r="C38">
            <v>1950449.42</v>
          </cell>
          <cell r="D38">
            <v>431183.33999999997</v>
          </cell>
          <cell r="E38">
            <v>6892.85</v>
          </cell>
          <cell r="F38">
            <v>0</v>
          </cell>
          <cell r="G38">
            <v>69733.06</v>
          </cell>
          <cell r="H38">
            <v>15286.560000000001</v>
          </cell>
          <cell r="I38">
            <v>479.98</v>
          </cell>
          <cell r="J38">
            <v>235679.45</v>
          </cell>
          <cell r="K38">
            <v>10904.660000000002</v>
          </cell>
          <cell r="L38">
            <v>27917.369999999995</v>
          </cell>
          <cell r="M38">
            <v>2476.1099999999997</v>
          </cell>
          <cell r="N38">
            <v>4446.33</v>
          </cell>
          <cell r="P38">
            <v>2755449.1300000004</v>
          </cell>
        </row>
        <row r="39">
          <cell r="C39">
            <v>3826915.8899999997</v>
          </cell>
          <cell r="D39">
            <v>853427.41</v>
          </cell>
          <cell r="E39">
            <v>6519.45</v>
          </cell>
          <cell r="F39">
            <v>0</v>
          </cell>
          <cell r="G39">
            <v>188951.53999999998</v>
          </cell>
          <cell r="H39">
            <v>197926.51</v>
          </cell>
          <cell r="I39">
            <v>483.17999999999995</v>
          </cell>
          <cell r="J39">
            <v>706166.5499999999</v>
          </cell>
          <cell r="K39">
            <v>29512.440000000002</v>
          </cell>
          <cell r="L39">
            <v>100855.62999999999</v>
          </cell>
          <cell r="M39">
            <v>5945.699999999999</v>
          </cell>
          <cell r="N39">
            <v>7410.549999999999</v>
          </cell>
          <cell r="P39">
            <v>5924114.85</v>
          </cell>
        </row>
        <row r="40">
          <cell r="C40">
            <v>3834170.9</v>
          </cell>
          <cell r="D40">
            <v>869950.8400000001</v>
          </cell>
          <cell r="E40">
            <v>6885.45</v>
          </cell>
          <cell r="F40">
            <v>0</v>
          </cell>
          <cell r="G40">
            <v>213590.75</v>
          </cell>
          <cell r="H40">
            <v>3772.64</v>
          </cell>
          <cell r="I40">
            <v>4136.3099999999995</v>
          </cell>
          <cell r="J40">
            <v>657303.1900000001</v>
          </cell>
          <cell r="K40">
            <v>31643.420000000002</v>
          </cell>
          <cell r="L40">
            <v>96492.06</v>
          </cell>
          <cell r="M40">
            <v>3568.96</v>
          </cell>
          <cell r="N40">
            <v>7410.549999999999</v>
          </cell>
          <cell r="P40">
            <v>5728925.069999999</v>
          </cell>
        </row>
        <row r="41">
          <cell r="C41">
            <v>2214945.63</v>
          </cell>
          <cell r="D41">
            <v>496130.61</v>
          </cell>
          <cell r="E41">
            <v>6841.35</v>
          </cell>
          <cell r="F41">
            <v>0</v>
          </cell>
          <cell r="G41">
            <v>116027.3</v>
          </cell>
          <cell r="H41">
            <v>4850.9</v>
          </cell>
          <cell r="I41">
            <v>2721.64</v>
          </cell>
          <cell r="J41">
            <v>199750.04</v>
          </cell>
          <cell r="K41">
            <v>9780.65</v>
          </cell>
          <cell r="L41">
            <v>53036.259999999995</v>
          </cell>
          <cell r="M41">
            <v>2398.74</v>
          </cell>
          <cell r="N41">
            <v>5928.44</v>
          </cell>
          <cell r="P41">
            <v>3112411.5599999996</v>
          </cell>
        </row>
        <row r="42">
          <cell r="C42">
            <v>7102172.6899999995</v>
          </cell>
          <cell r="D42">
            <v>1585320.83</v>
          </cell>
          <cell r="E42">
            <v>62288.35999999999</v>
          </cell>
          <cell r="F42">
            <v>0</v>
          </cell>
          <cell r="G42">
            <v>397915.68000000005</v>
          </cell>
          <cell r="H42">
            <v>24838.43</v>
          </cell>
          <cell r="I42">
            <v>4985.110000000001</v>
          </cell>
          <cell r="J42">
            <v>670454.05</v>
          </cell>
          <cell r="K42">
            <v>51714.22</v>
          </cell>
          <cell r="L42">
            <v>149849.01</v>
          </cell>
          <cell r="M42">
            <v>6499.49</v>
          </cell>
          <cell r="N42">
            <v>13338.990000000002</v>
          </cell>
          <cell r="P42">
            <v>10069376.86</v>
          </cell>
        </row>
        <row r="43">
          <cell r="C43">
            <v>6211786.350000001</v>
          </cell>
          <cell r="D43">
            <v>1381751.5</v>
          </cell>
          <cell r="E43">
            <v>5864.75</v>
          </cell>
          <cell r="F43">
            <v>0</v>
          </cell>
          <cell r="G43">
            <v>303440.34</v>
          </cell>
          <cell r="H43">
            <v>4525.31</v>
          </cell>
          <cell r="I43">
            <v>2048.9700000000003</v>
          </cell>
          <cell r="J43">
            <v>481249.00999999995</v>
          </cell>
          <cell r="K43">
            <v>38130.399999999994</v>
          </cell>
          <cell r="L43">
            <v>109984.16</v>
          </cell>
          <cell r="M43">
            <v>4757.889999999999</v>
          </cell>
          <cell r="N43">
            <v>2964.22</v>
          </cell>
          <cell r="P43">
            <v>8546502.900000002</v>
          </cell>
        </row>
        <row r="44">
          <cell r="C44">
            <v>2960217.66</v>
          </cell>
          <cell r="D44">
            <v>667027.83</v>
          </cell>
          <cell r="E44">
            <v>15686.95</v>
          </cell>
          <cell r="F44">
            <v>0</v>
          </cell>
          <cell r="G44">
            <v>104520.87000000001</v>
          </cell>
          <cell r="H44">
            <v>3569.25</v>
          </cell>
          <cell r="I44">
            <v>613.97</v>
          </cell>
          <cell r="J44">
            <v>387963.33</v>
          </cell>
          <cell r="K44">
            <v>20781.17</v>
          </cell>
          <cell r="L44">
            <v>69457.02</v>
          </cell>
          <cell r="M44">
            <v>2434.5</v>
          </cell>
          <cell r="N44">
            <v>0</v>
          </cell>
          <cell r="P44">
            <v>4232272.550000001</v>
          </cell>
        </row>
        <row r="45">
          <cell r="C45">
            <v>2606080.87</v>
          </cell>
          <cell r="D45">
            <v>592508.51</v>
          </cell>
          <cell r="E45">
            <v>6811.95</v>
          </cell>
          <cell r="F45">
            <v>0</v>
          </cell>
          <cell r="G45">
            <v>113271.69</v>
          </cell>
          <cell r="H45">
            <v>85566.5</v>
          </cell>
          <cell r="I45">
            <v>2122.92</v>
          </cell>
          <cell r="J45">
            <v>404696.11</v>
          </cell>
          <cell r="K45">
            <v>17797.3</v>
          </cell>
          <cell r="L45">
            <v>110000.40000000001</v>
          </cell>
          <cell r="M45">
            <v>4720.08</v>
          </cell>
          <cell r="N45">
            <v>0</v>
          </cell>
          <cell r="P45">
            <v>3943576.3299999996</v>
          </cell>
        </row>
        <row r="46">
          <cell r="C46">
            <v>1924919.4</v>
          </cell>
          <cell r="D46">
            <v>446940.47000000003</v>
          </cell>
          <cell r="E46">
            <v>6694.35</v>
          </cell>
          <cell r="F46">
            <v>0</v>
          </cell>
          <cell r="G46">
            <v>80310.73999999999</v>
          </cell>
          <cell r="H46">
            <v>5620.610000000001</v>
          </cell>
          <cell r="I46">
            <v>0</v>
          </cell>
          <cell r="J46">
            <v>286690.2</v>
          </cell>
          <cell r="K46">
            <v>12310.73</v>
          </cell>
          <cell r="L46">
            <v>53739.04</v>
          </cell>
          <cell r="M46">
            <v>1846.53</v>
          </cell>
          <cell r="N46">
            <v>0</v>
          </cell>
          <cell r="P46">
            <v>2819072.07</v>
          </cell>
        </row>
        <row r="47">
          <cell r="C47">
            <v>4677321.5600000005</v>
          </cell>
          <cell r="D47">
            <v>1034657.73</v>
          </cell>
          <cell r="E47">
            <v>11825.95</v>
          </cell>
          <cell r="F47">
            <v>0</v>
          </cell>
          <cell r="G47">
            <v>265995.56</v>
          </cell>
          <cell r="H47">
            <v>66481.06</v>
          </cell>
          <cell r="I47">
            <v>3140.9700000000003</v>
          </cell>
          <cell r="J47">
            <v>927409.4099999999</v>
          </cell>
          <cell r="K47">
            <v>46661.25</v>
          </cell>
          <cell r="L47">
            <v>104090.98000000001</v>
          </cell>
          <cell r="M47">
            <v>4738.28</v>
          </cell>
          <cell r="N47">
            <v>8892.66</v>
          </cell>
          <cell r="P47">
            <v>7151215.410000001</v>
          </cell>
        </row>
        <row r="48">
          <cell r="C48">
            <v>2900133.92</v>
          </cell>
          <cell r="D48">
            <v>631894.5299999999</v>
          </cell>
          <cell r="E48">
            <v>6157.25</v>
          </cell>
          <cell r="F48">
            <v>0</v>
          </cell>
          <cell r="G48">
            <v>141475.56</v>
          </cell>
          <cell r="H48">
            <v>16468.940000000002</v>
          </cell>
          <cell r="I48">
            <v>2293.75</v>
          </cell>
          <cell r="J48">
            <v>1130452.4600000002</v>
          </cell>
          <cell r="K48">
            <v>36307</v>
          </cell>
          <cell r="L48">
            <v>100180.28</v>
          </cell>
          <cell r="M48">
            <v>2676.0299999999997</v>
          </cell>
          <cell r="N48">
            <v>1482.11</v>
          </cell>
          <cell r="P48">
            <v>4969521.830000001</v>
          </cell>
        </row>
        <row r="49">
          <cell r="C49">
            <v>4694396.87</v>
          </cell>
          <cell r="D49">
            <v>1026002.8899999999</v>
          </cell>
          <cell r="E49">
            <v>6445.95</v>
          </cell>
          <cell r="F49">
            <v>0</v>
          </cell>
          <cell r="G49">
            <v>274859.43</v>
          </cell>
          <cell r="H49">
            <v>193049.08000000002</v>
          </cell>
          <cell r="I49">
            <v>1043.98</v>
          </cell>
          <cell r="J49">
            <v>415102.14999999997</v>
          </cell>
          <cell r="K49">
            <v>43070.479999999996</v>
          </cell>
          <cell r="L49">
            <v>109818.67000000001</v>
          </cell>
          <cell r="M49">
            <v>3685.26</v>
          </cell>
          <cell r="N49">
            <v>5928.44</v>
          </cell>
          <cell r="P49">
            <v>6773403.200000001</v>
          </cell>
        </row>
        <row r="50">
          <cell r="C50">
            <v>5224247.62</v>
          </cell>
          <cell r="D50">
            <v>1146097.8199999998</v>
          </cell>
          <cell r="E50">
            <v>6445.95</v>
          </cell>
          <cell r="F50">
            <v>0</v>
          </cell>
          <cell r="G50">
            <v>276148.13</v>
          </cell>
          <cell r="H50">
            <v>3647.29</v>
          </cell>
          <cell r="I50">
            <v>1715.97</v>
          </cell>
          <cell r="J50">
            <v>656654.8</v>
          </cell>
          <cell r="K50">
            <v>39686.96</v>
          </cell>
          <cell r="L50">
            <v>161152.26</v>
          </cell>
          <cell r="M50">
            <v>5436.889999999999</v>
          </cell>
          <cell r="N50">
            <v>4446.33</v>
          </cell>
          <cell r="P50">
            <v>7525680.019999999</v>
          </cell>
        </row>
        <row r="51">
          <cell r="C51">
            <v>8444515.69</v>
          </cell>
          <cell r="D51">
            <v>1881189.6799999997</v>
          </cell>
          <cell r="E51">
            <v>5439.95</v>
          </cell>
          <cell r="F51">
            <v>0</v>
          </cell>
          <cell r="G51">
            <v>438472.1099999999</v>
          </cell>
          <cell r="H51">
            <v>78688.56</v>
          </cell>
          <cell r="I51">
            <v>1763.14</v>
          </cell>
          <cell r="J51">
            <v>971235.8999999999</v>
          </cell>
          <cell r="K51">
            <v>67211.64</v>
          </cell>
          <cell r="L51">
            <v>192593.96</v>
          </cell>
          <cell r="M51">
            <v>9997.56</v>
          </cell>
          <cell r="N51">
            <v>7410.549999999999</v>
          </cell>
          <cell r="P51">
            <v>12098518.740000002</v>
          </cell>
        </row>
        <row r="52">
          <cell r="C52">
            <v>3918206.0599999996</v>
          </cell>
          <cell r="D52">
            <v>880141.3699999999</v>
          </cell>
          <cell r="E52">
            <v>5502.55</v>
          </cell>
          <cell r="F52">
            <v>0</v>
          </cell>
          <cell r="G52">
            <v>169422.41</v>
          </cell>
          <cell r="H52">
            <v>3661.0400000000004</v>
          </cell>
          <cell r="I52">
            <v>545.85</v>
          </cell>
          <cell r="J52">
            <v>473422.00999999995</v>
          </cell>
          <cell r="K52">
            <v>40966.05</v>
          </cell>
          <cell r="L52">
            <v>77447.09</v>
          </cell>
          <cell r="M52">
            <v>2833.2299999999996</v>
          </cell>
          <cell r="N52">
            <v>4446.33</v>
          </cell>
          <cell r="P52">
            <v>5576593.989999999</v>
          </cell>
        </row>
        <row r="53">
          <cell r="C53">
            <v>3963778.5599999996</v>
          </cell>
          <cell r="D53">
            <v>878241.1100000001</v>
          </cell>
          <cell r="E53">
            <v>4862.55</v>
          </cell>
          <cell r="F53">
            <v>0</v>
          </cell>
          <cell r="G53">
            <v>206290.35</v>
          </cell>
          <cell r="H53">
            <v>5906.2699999999995</v>
          </cell>
          <cell r="I53">
            <v>1023.75</v>
          </cell>
          <cell r="J53">
            <v>486948.66</v>
          </cell>
          <cell r="K53">
            <v>37103.16</v>
          </cell>
          <cell r="L53">
            <v>103475.45000000001</v>
          </cell>
          <cell r="M53">
            <v>5696.48</v>
          </cell>
          <cell r="N53">
            <v>8892.66</v>
          </cell>
          <cell r="P53">
            <v>5702219</v>
          </cell>
        </row>
        <row r="54">
          <cell r="C54">
            <v>4986205.61</v>
          </cell>
          <cell r="D54">
            <v>1115928.3900000001</v>
          </cell>
          <cell r="E54">
            <v>7740.65</v>
          </cell>
          <cell r="F54">
            <v>0</v>
          </cell>
          <cell r="G54">
            <v>221536.52000000002</v>
          </cell>
          <cell r="H54">
            <v>3587.4399999999996</v>
          </cell>
          <cell r="I54">
            <v>0</v>
          </cell>
          <cell r="J54">
            <v>715109.04</v>
          </cell>
          <cell r="K54">
            <v>60314.2</v>
          </cell>
          <cell r="L54">
            <v>111651.47</v>
          </cell>
          <cell r="M54">
            <v>7160.280000000001</v>
          </cell>
          <cell r="N54">
            <v>5928.44</v>
          </cell>
          <cell r="P54">
            <v>7235162.040000001</v>
          </cell>
        </row>
        <row r="55">
          <cell r="C55">
            <v>2835746.0200000005</v>
          </cell>
          <cell r="D55">
            <v>640913.49</v>
          </cell>
          <cell r="E55">
            <v>6949.09</v>
          </cell>
          <cell r="F55">
            <v>0</v>
          </cell>
          <cell r="G55">
            <v>138344.32</v>
          </cell>
          <cell r="H55">
            <v>4233.13</v>
          </cell>
          <cell r="I55">
            <v>0</v>
          </cell>
          <cell r="J55">
            <v>647804.7900000002</v>
          </cell>
          <cell r="K55">
            <v>26704.48</v>
          </cell>
          <cell r="L55">
            <v>81181.47</v>
          </cell>
          <cell r="M55">
            <v>5650.34</v>
          </cell>
          <cell r="N55">
            <v>0</v>
          </cell>
          <cell r="P55">
            <v>4387527.130000001</v>
          </cell>
        </row>
        <row r="56">
          <cell r="C56">
            <v>3584534.01</v>
          </cell>
          <cell r="D56">
            <v>793813.55</v>
          </cell>
          <cell r="E56">
            <v>6826.65</v>
          </cell>
          <cell r="F56">
            <v>0</v>
          </cell>
          <cell r="G56">
            <v>176021.38</v>
          </cell>
          <cell r="H56">
            <v>198524.72999999998</v>
          </cell>
          <cell r="I56">
            <v>1463.98</v>
          </cell>
          <cell r="J56">
            <v>684135.0499999999</v>
          </cell>
          <cell r="K56">
            <v>29020.269999999997</v>
          </cell>
          <cell r="L56">
            <v>104174.23999999999</v>
          </cell>
          <cell r="M56">
            <v>5997.839999999999</v>
          </cell>
          <cell r="N56">
            <v>1482.11</v>
          </cell>
          <cell r="P56">
            <v>5585993.8100000005</v>
          </cell>
        </row>
        <row r="57">
          <cell r="C57">
            <v>4282084.49</v>
          </cell>
          <cell r="D57">
            <v>969991.51</v>
          </cell>
          <cell r="E57">
            <v>5546.65</v>
          </cell>
          <cell r="F57">
            <v>0</v>
          </cell>
          <cell r="G57">
            <v>210164.86000000002</v>
          </cell>
          <cell r="H57">
            <v>64748.47</v>
          </cell>
          <cell r="I57">
            <v>0</v>
          </cell>
          <cell r="J57">
            <v>525557.76</v>
          </cell>
          <cell r="K57">
            <v>72880.27</v>
          </cell>
          <cell r="L57">
            <v>120730.97999999998</v>
          </cell>
          <cell r="M57">
            <v>2686.6499999999996</v>
          </cell>
          <cell r="N57">
            <v>5928.44</v>
          </cell>
          <cell r="P57">
            <v>6260320.080000001</v>
          </cell>
        </row>
        <row r="58">
          <cell r="C58">
            <v>3946416.2</v>
          </cell>
          <cell r="D58">
            <v>846171.94</v>
          </cell>
          <cell r="E58">
            <v>6504.75</v>
          </cell>
          <cell r="F58">
            <v>0</v>
          </cell>
          <cell r="G58">
            <v>178304.19</v>
          </cell>
          <cell r="H58">
            <v>4557.17</v>
          </cell>
          <cell r="I58">
            <v>470.99</v>
          </cell>
          <cell r="J58">
            <v>792410.8200000001</v>
          </cell>
          <cell r="K58">
            <v>26711.91</v>
          </cell>
          <cell r="L58">
            <v>117652.92</v>
          </cell>
          <cell r="M58">
            <v>4952.21</v>
          </cell>
          <cell r="N58">
            <v>1482.11</v>
          </cell>
          <cell r="P58">
            <v>5925635.210000002</v>
          </cell>
        </row>
        <row r="59">
          <cell r="C59">
            <v>2054444.1099999999</v>
          </cell>
          <cell r="D59">
            <v>455209.86</v>
          </cell>
          <cell r="E59">
            <v>1513.73</v>
          </cell>
          <cell r="F59">
            <v>0</v>
          </cell>
          <cell r="G59">
            <v>152338.07</v>
          </cell>
          <cell r="H59">
            <v>18421.57</v>
          </cell>
          <cell r="I59">
            <v>1109.47</v>
          </cell>
          <cell r="J59">
            <v>289800.66000000003</v>
          </cell>
          <cell r="K59">
            <v>20398.04</v>
          </cell>
          <cell r="L59">
            <v>102589.02000000002</v>
          </cell>
          <cell r="M59">
            <v>660.8100000000001</v>
          </cell>
          <cell r="N59">
            <v>1482.11</v>
          </cell>
          <cell r="P59">
            <v>3097967.4499999997</v>
          </cell>
        </row>
        <row r="62">
          <cell r="C62">
            <v>3511625.75</v>
          </cell>
          <cell r="D62">
            <v>792150.7600000001</v>
          </cell>
          <cell r="E62">
            <v>1513.73</v>
          </cell>
          <cell r="F62">
            <v>0</v>
          </cell>
          <cell r="G62">
            <v>199284.84</v>
          </cell>
          <cell r="H62">
            <v>5276.599999999999</v>
          </cell>
          <cell r="I62">
            <v>2058.95</v>
          </cell>
          <cell r="J62">
            <v>534116.1499999999</v>
          </cell>
          <cell r="K62">
            <v>36862.26</v>
          </cell>
          <cell r="L62">
            <v>117538.57</v>
          </cell>
          <cell r="M62">
            <v>1721.9199999999998</v>
          </cell>
          <cell r="N62">
            <v>0</v>
          </cell>
          <cell r="P62">
            <v>5202149.529999999</v>
          </cell>
        </row>
        <row r="65">
          <cell r="C65">
            <v>4085041.12</v>
          </cell>
          <cell r="D65">
            <v>904927.8599999999</v>
          </cell>
          <cell r="E65">
            <v>5532.07</v>
          </cell>
          <cell r="F65">
            <v>0</v>
          </cell>
          <cell r="G65">
            <v>14243.65</v>
          </cell>
          <cell r="H65">
            <v>3191.9700000000003</v>
          </cell>
          <cell r="I65">
            <v>1484.96</v>
          </cell>
          <cell r="J65">
            <v>358598.99</v>
          </cell>
          <cell r="K65">
            <v>26294.819999999996</v>
          </cell>
          <cell r="L65">
            <v>75368.23</v>
          </cell>
          <cell r="M65">
            <v>2630.85</v>
          </cell>
          <cell r="N65">
            <v>1482.11</v>
          </cell>
          <cell r="P65">
            <v>5478796.630000002</v>
          </cell>
        </row>
        <row r="66">
          <cell r="C66">
            <v>97822176.98999998</v>
          </cell>
          <cell r="D66">
            <v>21798120.180000003</v>
          </cell>
          <cell r="E66">
            <v>219494.28000000003</v>
          </cell>
          <cell r="F66">
            <v>0</v>
          </cell>
          <cell r="G66">
            <v>4771417.550000002</v>
          </cell>
          <cell r="H66">
            <v>1022107.29</v>
          </cell>
          <cell r="I66">
            <v>36855.829999999994</v>
          </cell>
          <cell r="J66">
            <v>14194075.920000002</v>
          </cell>
          <cell r="K66">
            <v>843926.5</v>
          </cell>
          <cell r="L66">
            <v>2542526.0199999996</v>
          </cell>
          <cell r="M66">
            <v>103790.55999999998</v>
          </cell>
          <cell r="N66">
            <v>103747.70000000003</v>
          </cell>
          <cell r="O66">
            <v>0</v>
          </cell>
          <cell r="P66">
            <v>143458238.82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00390625" style="39" customWidth="1"/>
    <col min="2" max="2" width="22.00390625" style="28" customWidth="1"/>
    <col min="3" max="3" width="36.57421875" style="28" customWidth="1"/>
    <col min="4" max="16384" width="9.140625" style="28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31"/>
      <c r="F2" s="131"/>
      <c r="G2" s="131"/>
      <c r="H2" s="131"/>
      <c r="I2" s="131"/>
      <c r="J2" s="131"/>
      <c r="K2" s="131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32" t="s">
        <v>57</v>
      </c>
      <c r="B6" s="132"/>
      <c r="C6" s="132"/>
      <c r="D6" s="132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30"/>
      <c r="B7" s="130"/>
      <c r="C7" s="130"/>
    </row>
    <row r="8" spans="1:3" s="30" customFormat="1" ht="38.25" customHeight="1">
      <c r="A8" s="129" t="s">
        <v>19</v>
      </c>
      <c r="B8" s="129"/>
      <c r="C8" s="29" t="s">
        <v>20</v>
      </c>
    </row>
    <row r="9" spans="1:3" s="33" customFormat="1" ht="18" customHeight="1">
      <c r="A9" s="31"/>
      <c r="B9" s="31"/>
      <c r="C9" s="32"/>
    </row>
    <row r="10" spans="1:3" ht="18">
      <c r="A10" s="34" t="s">
        <v>15</v>
      </c>
      <c r="B10" s="35" t="s">
        <v>8</v>
      </c>
      <c r="C10" s="35" t="s">
        <v>9</v>
      </c>
    </row>
    <row r="11" spans="1:3" ht="18">
      <c r="A11" s="36" t="s">
        <v>10</v>
      </c>
      <c r="B11" s="37">
        <f>'[1]за 12'!$C$36</f>
        <v>0</v>
      </c>
      <c r="C11" s="38"/>
    </row>
    <row r="12" spans="1:3" ht="27" customHeight="1">
      <c r="A12" s="36" t="s">
        <v>2</v>
      </c>
      <c r="B12" s="37">
        <f>'[1]за 12'!$D$36</f>
        <v>0</v>
      </c>
      <c r="C12" s="38"/>
    </row>
    <row r="13" spans="1:3" ht="36">
      <c r="A13" s="36" t="s">
        <v>3</v>
      </c>
      <c r="B13" s="37">
        <f>'[1]за 12'!$E$36</f>
        <v>0</v>
      </c>
      <c r="C13" s="38"/>
    </row>
    <row r="14" spans="1:3" ht="36">
      <c r="A14" s="36" t="s">
        <v>4</v>
      </c>
      <c r="B14" s="37">
        <f>'[1]за 12'!$F$36</f>
        <v>0</v>
      </c>
      <c r="C14" s="38"/>
    </row>
    <row r="15" spans="1:3" ht="18">
      <c r="A15" s="36" t="s">
        <v>5</v>
      </c>
      <c r="B15" s="37">
        <f>'[1]за 12'!$G$36</f>
        <v>0</v>
      </c>
      <c r="C15" s="38"/>
    </row>
    <row r="16" spans="1:3" ht="36">
      <c r="A16" s="36" t="s">
        <v>6</v>
      </c>
      <c r="B16" s="37">
        <f>'[1]за 12'!$H$36</f>
        <v>0</v>
      </c>
      <c r="C16" s="38"/>
    </row>
    <row r="17" spans="1:3" ht="18">
      <c r="A17" s="36" t="s">
        <v>7</v>
      </c>
      <c r="B17" s="37">
        <f>'[1]за 12'!$I$36</f>
        <v>0</v>
      </c>
      <c r="C17" s="38"/>
    </row>
    <row r="18" spans="1:3" ht="20.25" customHeight="1">
      <c r="A18" s="36" t="s">
        <v>11</v>
      </c>
      <c r="B18" s="37">
        <f>'[1]за 12'!$J$36</f>
        <v>0</v>
      </c>
      <c r="C18" s="38"/>
    </row>
    <row r="19" spans="1:3" ht="33" customHeight="1">
      <c r="A19" s="36" t="s">
        <v>12</v>
      </c>
      <c r="B19" s="37">
        <f>'[1]за 12'!$K$36</f>
        <v>0</v>
      </c>
      <c r="C19" s="38"/>
    </row>
    <row r="20" spans="1:3" ht="19.5" customHeight="1">
      <c r="A20" s="36" t="s">
        <v>13</v>
      </c>
      <c r="B20" s="37">
        <f>'[1]за 12'!$L$36</f>
        <v>0</v>
      </c>
      <c r="C20" s="38"/>
    </row>
    <row r="21" spans="1:3" ht="21" customHeight="1">
      <c r="A21" s="36" t="s">
        <v>14</v>
      </c>
      <c r="B21" s="37">
        <f>'[1]за 12'!$M$36</f>
        <v>0</v>
      </c>
      <c r="C21" s="38"/>
    </row>
    <row r="22" spans="1:2" ht="18">
      <c r="A22" s="39" t="s">
        <v>16</v>
      </c>
      <c r="B22" s="40">
        <f>SUM(B11:B21)</f>
        <v>0</v>
      </c>
    </row>
    <row r="23" spans="1:2" s="43" customFormat="1" ht="18">
      <c r="A23" s="41" t="s">
        <v>16</v>
      </c>
      <c r="B23" s="42">
        <f>'[1]за 12'!$P$36</f>
        <v>0</v>
      </c>
    </row>
    <row r="24" ht="18">
      <c r="B24" s="40">
        <f>B22-B23</f>
        <v>0</v>
      </c>
    </row>
  </sheetData>
  <sheetProtection/>
  <mergeCells count="4">
    <mergeCell ref="A8:B8"/>
    <mergeCell ref="A7:C7"/>
    <mergeCell ref="E2:K2"/>
    <mergeCell ref="A6:D6"/>
  </mergeCells>
  <printOptions/>
  <pageMargins left="0.59" right="0.4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30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76" t="s">
        <v>9</v>
      </c>
    </row>
    <row r="10" spans="1:3" ht="16.5">
      <c r="A10" s="62" t="s">
        <v>10</v>
      </c>
      <c r="B10" s="63">
        <f>'[1]за 12'!$C$45</f>
        <v>2606080.87</v>
      </c>
      <c r="C10" s="82"/>
    </row>
    <row r="11" spans="1:3" ht="27" customHeight="1">
      <c r="A11" s="62" t="s">
        <v>2</v>
      </c>
      <c r="B11" s="63">
        <f>'[1]за 12'!$D$45</f>
        <v>592508.51</v>
      </c>
      <c r="C11" s="82"/>
    </row>
    <row r="12" spans="1:3" ht="50.25" customHeight="1">
      <c r="A12" s="62" t="s">
        <v>3</v>
      </c>
      <c r="B12" s="63">
        <f>'[1]за 12'!$E$45</f>
        <v>6811.95</v>
      </c>
      <c r="C12" s="64"/>
    </row>
    <row r="13" spans="1:3" ht="46.5" customHeight="1">
      <c r="A13" s="62" t="s">
        <v>4</v>
      </c>
      <c r="B13" s="63">
        <f>'[1]за 12'!$F$45</f>
        <v>0</v>
      </c>
      <c r="C13" s="62"/>
    </row>
    <row r="14" spans="1:3" ht="16.5">
      <c r="A14" s="62" t="s">
        <v>5</v>
      </c>
      <c r="B14" s="63">
        <f>'[1]за 12'!$G$45</f>
        <v>113271.69</v>
      </c>
      <c r="C14" s="82"/>
    </row>
    <row r="15" spans="1:3" ht="59.25" customHeight="1">
      <c r="A15" s="62" t="s">
        <v>6</v>
      </c>
      <c r="B15" s="63">
        <f>'[1]за 12'!$H$45</f>
        <v>85566.5</v>
      </c>
      <c r="C15" s="64"/>
    </row>
    <row r="16" spans="1:3" ht="16.5">
      <c r="A16" s="62" t="s">
        <v>7</v>
      </c>
      <c r="B16" s="63">
        <f>'[1]за 12'!$I$45</f>
        <v>2122.92</v>
      </c>
      <c r="C16" s="82"/>
    </row>
    <row r="17" spans="1:3" ht="20.25" customHeight="1">
      <c r="A17" s="62" t="s">
        <v>11</v>
      </c>
      <c r="B17" s="63">
        <f>'[1]за 12'!$J$45</f>
        <v>404696.11</v>
      </c>
      <c r="C17" s="82"/>
    </row>
    <row r="18" spans="1:3" ht="33" customHeight="1">
      <c r="A18" s="62" t="s">
        <v>12</v>
      </c>
      <c r="B18" s="63">
        <f>'[1]за 12'!$K$45</f>
        <v>17797.3</v>
      </c>
      <c r="C18" s="82"/>
    </row>
    <row r="19" spans="1:3" ht="19.5" customHeight="1">
      <c r="A19" s="62" t="s">
        <v>13</v>
      </c>
      <c r="B19" s="63">
        <f>'[1]за 12'!$L$45</f>
        <v>110000.40000000001</v>
      </c>
      <c r="C19" s="82"/>
    </row>
    <row r="20" spans="1:3" ht="36.75" customHeight="1">
      <c r="A20" s="62" t="s">
        <v>62</v>
      </c>
      <c r="B20" s="63">
        <f>'[1]за 12'!$M$45</f>
        <v>4720.08</v>
      </c>
      <c r="C20" s="82"/>
    </row>
    <row r="21" spans="1:3" ht="66.75" customHeight="1">
      <c r="A21" s="62" t="s">
        <v>22</v>
      </c>
      <c r="B21" s="63">
        <f>'[1]за 12'!$N$45</f>
        <v>0</v>
      </c>
      <c r="C21" s="82"/>
    </row>
    <row r="22" spans="1:2" ht="16.5">
      <c r="A22" s="65" t="s">
        <v>16</v>
      </c>
      <c r="B22" s="66">
        <f>SUM(B10:B21)</f>
        <v>3943576.3299999996</v>
      </c>
    </row>
    <row r="23" spans="1:2" s="71" customFormat="1" ht="16.5">
      <c r="A23" s="68" t="s">
        <v>16</v>
      </c>
      <c r="B23" s="69">
        <f>'[1]за 12'!$P$45</f>
        <v>3943576.3299999996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1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5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27.75" customHeight="1">
      <c r="A7" s="129" t="s">
        <v>21</v>
      </c>
      <c r="B7" s="129"/>
      <c r="C7" s="86" t="s">
        <v>31</v>
      </c>
    </row>
    <row r="8" spans="1:3" ht="20.25" customHeight="1">
      <c r="A8" s="57"/>
      <c r="B8" s="57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12'!$C$46</f>
        <v>1924919.4</v>
      </c>
      <c r="C10" s="88"/>
    </row>
    <row r="11" spans="1:3" ht="27" customHeight="1">
      <c r="A11" s="62" t="s">
        <v>2</v>
      </c>
      <c r="B11" s="63">
        <f>'[1]за 12'!$D$46</f>
        <v>446940.47000000003</v>
      </c>
      <c r="C11" s="88"/>
    </row>
    <row r="12" spans="1:3" ht="72" customHeight="1">
      <c r="A12" s="62" t="s">
        <v>3</v>
      </c>
      <c r="B12" s="63">
        <f>'[1]за 12'!$E$46</f>
        <v>6694.35</v>
      </c>
      <c r="C12" s="64"/>
    </row>
    <row r="13" spans="1:3" ht="51" customHeight="1">
      <c r="A13" s="62" t="s">
        <v>4</v>
      </c>
      <c r="B13" s="63">
        <f>'[1]за 12'!$F$46</f>
        <v>0</v>
      </c>
      <c r="C13" s="64"/>
    </row>
    <row r="14" spans="1:3" ht="16.5">
      <c r="A14" s="62" t="s">
        <v>5</v>
      </c>
      <c r="B14" s="63">
        <f>'[1]за 12'!$G$46</f>
        <v>80310.73999999999</v>
      </c>
      <c r="C14" s="88"/>
    </row>
    <row r="15" spans="1:3" ht="39.75" customHeight="1">
      <c r="A15" s="62" t="s">
        <v>6</v>
      </c>
      <c r="B15" s="63">
        <f>'[1]за 12'!$H$46</f>
        <v>5620.610000000001</v>
      </c>
      <c r="C15" s="64"/>
    </row>
    <row r="16" spans="1:3" ht="16.5">
      <c r="A16" s="62" t="s">
        <v>7</v>
      </c>
      <c r="B16" s="63">
        <f>'[1]за 12'!$I$46</f>
        <v>0</v>
      </c>
      <c r="C16" s="88"/>
    </row>
    <row r="17" spans="1:3" ht="20.25" customHeight="1">
      <c r="A17" s="62" t="s">
        <v>11</v>
      </c>
      <c r="B17" s="63">
        <f>'[1]за 12'!$J$46</f>
        <v>286690.2</v>
      </c>
      <c r="C17" s="88"/>
    </row>
    <row r="18" spans="1:3" ht="33" customHeight="1">
      <c r="A18" s="62" t="s">
        <v>12</v>
      </c>
      <c r="B18" s="63">
        <f>'[1]за 12'!$K$46</f>
        <v>12310.73</v>
      </c>
      <c r="C18" s="88"/>
    </row>
    <row r="19" spans="1:3" ht="19.5" customHeight="1">
      <c r="A19" s="62" t="s">
        <v>13</v>
      </c>
      <c r="B19" s="63">
        <f>'[1]за 12'!$L$46</f>
        <v>53739.04</v>
      </c>
      <c r="C19" s="88"/>
    </row>
    <row r="20" spans="1:3" ht="36" customHeight="1">
      <c r="A20" s="62" t="s">
        <v>62</v>
      </c>
      <c r="B20" s="63">
        <f>'[1]за 12'!$M$46</f>
        <v>1846.53</v>
      </c>
      <c r="C20" s="88"/>
    </row>
    <row r="21" spans="1:3" ht="51" customHeight="1">
      <c r="A21" s="62" t="s">
        <v>22</v>
      </c>
      <c r="B21" s="63">
        <f>'[1]за 12'!$N$46</f>
        <v>0</v>
      </c>
      <c r="C21" s="88"/>
    </row>
    <row r="22" spans="1:2" ht="16.5">
      <c r="A22" s="65" t="s">
        <v>16</v>
      </c>
      <c r="B22" s="89">
        <f>SUM(B10:B21)</f>
        <v>2819072.07</v>
      </c>
    </row>
    <row r="23" spans="1:2" s="71" customFormat="1" ht="16.5">
      <c r="A23" s="68" t="s">
        <v>16</v>
      </c>
      <c r="B23" s="90">
        <f>'[1]за 12'!$P$46</f>
        <v>2819072.07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8" top="0.65" bottom="0.35" header="0.5" footer="0.2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32</v>
      </c>
    </row>
    <row r="8" spans="1:3" ht="20.25" customHeight="1">
      <c r="A8" s="57"/>
      <c r="B8" s="57"/>
      <c r="C8" s="87" t="str">
        <f>'14'!C9</f>
        <v>станом на 01.07.2019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63">
        <f>'[1]за 12'!$C$47</f>
        <v>4677321.5600000005</v>
      </c>
      <c r="C10" s="88"/>
    </row>
    <row r="11" spans="1:3" ht="27" customHeight="1">
      <c r="A11" s="62" t="s">
        <v>2</v>
      </c>
      <c r="B11" s="63">
        <f>'[1]за 12'!$D$47</f>
        <v>1034657.73</v>
      </c>
      <c r="C11" s="88"/>
    </row>
    <row r="12" spans="1:3" ht="36.75" customHeight="1">
      <c r="A12" s="62" t="s">
        <v>3</v>
      </c>
      <c r="B12" s="63">
        <f>'[1]за 12'!$E$47</f>
        <v>11825.95</v>
      </c>
      <c r="C12" s="64"/>
    </row>
    <row r="13" spans="1:3" ht="33">
      <c r="A13" s="62" t="s">
        <v>4</v>
      </c>
      <c r="B13" s="63">
        <f>'[1]за 12'!$F$47</f>
        <v>0</v>
      </c>
      <c r="C13" s="62"/>
    </row>
    <row r="14" spans="1:3" ht="16.5">
      <c r="A14" s="62" t="s">
        <v>5</v>
      </c>
      <c r="B14" s="63">
        <f>'[1]за 12'!$G$47</f>
        <v>265995.56</v>
      </c>
      <c r="C14" s="88"/>
    </row>
    <row r="15" spans="1:3" ht="49.5" customHeight="1">
      <c r="A15" s="62" t="s">
        <v>6</v>
      </c>
      <c r="B15" s="63">
        <f>'[1]за 12'!$H$47</f>
        <v>66481.06</v>
      </c>
      <c r="C15" s="64"/>
    </row>
    <row r="16" spans="1:3" ht="16.5">
      <c r="A16" s="62" t="s">
        <v>7</v>
      </c>
      <c r="B16" s="63">
        <f>'[1]за 12'!$I$47</f>
        <v>3140.9700000000003</v>
      </c>
      <c r="C16" s="88"/>
    </row>
    <row r="17" spans="1:3" ht="20.25" customHeight="1">
      <c r="A17" s="62" t="s">
        <v>11</v>
      </c>
      <c r="B17" s="63">
        <f>'[1]за 12'!$J$47</f>
        <v>927409.4099999999</v>
      </c>
      <c r="C17" s="88"/>
    </row>
    <row r="18" spans="1:3" ht="33" customHeight="1">
      <c r="A18" s="62" t="s">
        <v>12</v>
      </c>
      <c r="B18" s="63">
        <f>'[1]за 12'!$K$47</f>
        <v>46661.25</v>
      </c>
      <c r="C18" s="88"/>
    </row>
    <row r="19" spans="1:3" ht="19.5" customHeight="1">
      <c r="A19" s="62" t="s">
        <v>13</v>
      </c>
      <c r="B19" s="63">
        <f>'[1]за 12'!$L$47</f>
        <v>104090.98000000001</v>
      </c>
      <c r="C19" s="88"/>
    </row>
    <row r="20" spans="1:3" ht="36.75" customHeight="1">
      <c r="A20" s="62" t="s">
        <v>62</v>
      </c>
      <c r="B20" s="63">
        <f>'[1]за 12'!$M$47</f>
        <v>4738.28</v>
      </c>
      <c r="C20" s="88"/>
    </row>
    <row r="21" spans="1:3" ht="59.25" customHeight="1">
      <c r="A21" s="62" t="s">
        <v>22</v>
      </c>
      <c r="B21" s="63">
        <f>'[1]за 12'!$N$47</f>
        <v>8892.66</v>
      </c>
      <c r="C21" s="62"/>
    </row>
    <row r="22" spans="1:2" ht="16.5">
      <c r="A22" s="65" t="s">
        <v>16</v>
      </c>
      <c r="B22" s="89">
        <f>SUM(B10:B21)</f>
        <v>7151215.410000001</v>
      </c>
    </row>
    <row r="23" spans="1:2" s="71" customFormat="1" ht="16.5">
      <c r="A23" s="68" t="s">
        <v>16</v>
      </c>
      <c r="B23" s="90">
        <f>'[1]за 12'!$P$47</f>
        <v>7151215.410000001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9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38</v>
      </c>
      <c r="B7" s="129"/>
      <c r="C7" s="86" t="s">
        <v>33</v>
      </c>
    </row>
    <row r="8" spans="1:3" ht="20.25" customHeight="1">
      <c r="A8" s="57"/>
      <c r="B8" s="57"/>
      <c r="C8" s="87" t="str">
        <f>'14'!C9</f>
        <v>станом на 01.07.2019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63">
        <f>'[1]за 12'!$C$48</f>
        <v>2900133.92</v>
      </c>
      <c r="C10" s="88"/>
    </row>
    <row r="11" spans="1:3" ht="27" customHeight="1">
      <c r="A11" s="62" t="s">
        <v>2</v>
      </c>
      <c r="B11" s="63">
        <f>'[1]за 12'!$D$48</f>
        <v>631894.5299999999</v>
      </c>
      <c r="C11" s="88"/>
    </row>
    <row r="12" spans="1:3" ht="42.75" customHeight="1">
      <c r="A12" s="62" t="s">
        <v>3</v>
      </c>
      <c r="B12" s="63">
        <f>'[1]за 12'!$E$48</f>
        <v>6157.25</v>
      </c>
      <c r="C12" s="64"/>
    </row>
    <row r="13" spans="1:3" ht="33">
      <c r="A13" s="62" t="s">
        <v>4</v>
      </c>
      <c r="B13" s="63">
        <f>'[1]за 12'!$F$48</f>
        <v>0</v>
      </c>
      <c r="C13" s="62"/>
    </row>
    <row r="14" spans="1:3" ht="16.5">
      <c r="A14" s="62" t="s">
        <v>5</v>
      </c>
      <c r="B14" s="63">
        <f>'[1]за 12'!$G$48</f>
        <v>141475.56</v>
      </c>
      <c r="C14" s="88"/>
    </row>
    <row r="15" spans="1:3" ht="36" customHeight="1">
      <c r="A15" s="62" t="s">
        <v>6</v>
      </c>
      <c r="B15" s="63">
        <f>'[1]за 12'!$H$48</f>
        <v>16468.940000000002</v>
      </c>
      <c r="C15" s="64"/>
    </row>
    <row r="16" spans="1:3" ht="16.5">
      <c r="A16" s="62" t="s">
        <v>7</v>
      </c>
      <c r="B16" s="63">
        <f>'[1]за 12'!$I$48</f>
        <v>2293.75</v>
      </c>
      <c r="C16" s="88"/>
    </row>
    <row r="17" spans="1:3" ht="20.25" customHeight="1">
      <c r="A17" s="62" t="s">
        <v>11</v>
      </c>
      <c r="B17" s="63">
        <f>'[1]за 12'!$J$48</f>
        <v>1130452.4600000002</v>
      </c>
      <c r="C17" s="88"/>
    </row>
    <row r="18" spans="1:3" ht="33" customHeight="1">
      <c r="A18" s="62" t="s">
        <v>12</v>
      </c>
      <c r="B18" s="63">
        <f>'[1]за 12'!$K$48</f>
        <v>36307</v>
      </c>
      <c r="C18" s="88"/>
    </row>
    <row r="19" spans="1:3" ht="19.5" customHeight="1">
      <c r="A19" s="62" t="s">
        <v>13</v>
      </c>
      <c r="B19" s="63">
        <f>'[1]за 12'!$L$48</f>
        <v>100180.28</v>
      </c>
      <c r="C19" s="88"/>
    </row>
    <row r="20" spans="1:3" ht="36" customHeight="1">
      <c r="A20" s="62" t="s">
        <v>62</v>
      </c>
      <c r="B20" s="63">
        <f>'[1]за 12'!$M$48</f>
        <v>2676.0299999999997</v>
      </c>
      <c r="C20" s="88"/>
    </row>
    <row r="21" spans="1:3" ht="66.75" customHeight="1">
      <c r="A21" s="62" t="s">
        <v>22</v>
      </c>
      <c r="B21" s="63">
        <f>'[1]за 12'!$N$48</f>
        <v>1482.11</v>
      </c>
      <c r="C21" s="88"/>
    </row>
    <row r="22" spans="1:2" ht="16.5">
      <c r="A22" s="65" t="s">
        <v>16</v>
      </c>
      <c r="B22" s="89">
        <f>SUM(B10:B21)</f>
        <v>4969521.830000001</v>
      </c>
    </row>
    <row r="23" spans="1:2" s="71" customFormat="1" ht="16.5">
      <c r="A23" s="68" t="s">
        <v>16</v>
      </c>
      <c r="B23" s="90">
        <f>'[1]за 12'!$P$48</f>
        <v>4969521.830000001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2" right="0.3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5.421875" style="9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80" customFormat="1" ht="27" customHeight="1">
      <c r="A7" s="140" t="s">
        <v>21</v>
      </c>
      <c r="B7" s="140"/>
      <c r="C7" s="73" t="s">
        <v>34</v>
      </c>
    </row>
    <row r="8" spans="1:3" ht="20.25" customHeight="1">
      <c r="A8" s="57"/>
      <c r="B8" s="58"/>
      <c r="C8" s="92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12'!$C$49</f>
        <v>4694396.87</v>
      </c>
      <c r="C10" s="62"/>
    </row>
    <row r="11" spans="1:3" ht="27" customHeight="1">
      <c r="A11" s="62" t="s">
        <v>2</v>
      </c>
      <c r="B11" s="63">
        <f>'[1]за 12'!$D$49</f>
        <v>1026002.8899999999</v>
      </c>
      <c r="C11" s="62"/>
    </row>
    <row r="12" spans="1:3" ht="42" customHeight="1">
      <c r="A12" s="62" t="s">
        <v>3</v>
      </c>
      <c r="B12" s="63">
        <f>'[1]за 12'!$E$49</f>
        <v>6445.95</v>
      </c>
      <c r="C12" s="64"/>
    </row>
    <row r="13" spans="1:3" ht="33">
      <c r="A13" s="62" t="s">
        <v>4</v>
      </c>
      <c r="B13" s="63">
        <f>'[1]за 12'!$F$49</f>
        <v>0</v>
      </c>
      <c r="C13" s="62"/>
    </row>
    <row r="14" spans="1:3" ht="16.5">
      <c r="A14" s="62" t="s">
        <v>5</v>
      </c>
      <c r="B14" s="63">
        <f>'[1]за 12'!$G$49</f>
        <v>274859.43</v>
      </c>
      <c r="C14" s="62"/>
    </row>
    <row r="15" spans="1:3" ht="48" customHeight="1">
      <c r="A15" s="62" t="s">
        <v>6</v>
      </c>
      <c r="B15" s="63">
        <f>'[1]за 12'!$H$49</f>
        <v>193049.08000000002</v>
      </c>
      <c r="C15" s="64"/>
    </row>
    <row r="16" spans="1:3" ht="16.5">
      <c r="A16" s="62" t="s">
        <v>7</v>
      </c>
      <c r="B16" s="63">
        <f>'[1]за 12'!$I$49</f>
        <v>1043.98</v>
      </c>
      <c r="C16" s="62"/>
    </row>
    <row r="17" spans="1:3" ht="20.25" customHeight="1">
      <c r="A17" s="62" t="s">
        <v>11</v>
      </c>
      <c r="B17" s="63">
        <f>'[1]за 12'!$J$49</f>
        <v>415102.14999999997</v>
      </c>
      <c r="C17" s="62"/>
    </row>
    <row r="18" spans="1:3" ht="33" customHeight="1">
      <c r="A18" s="62" t="s">
        <v>12</v>
      </c>
      <c r="B18" s="63">
        <f>'[1]за 12'!$K$49</f>
        <v>43070.479999999996</v>
      </c>
      <c r="C18" s="62"/>
    </row>
    <row r="19" spans="1:3" ht="19.5" customHeight="1">
      <c r="A19" s="62" t="s">
        <v>13</v>
      </c>
      <c r="B19" s="63">
        <f>'[1]за 12'!$L$49</f>
        <v>109818.67000000001</v>
      </c>
      <c r="C19" s="62"/>
    </row>
    <row r="20" spans="1:3" ht="37.5" customHeight="1">
      <c r="A20" s="62" t="s">
        <v>62</v>
      </c>
      <c r="B20" s="63">
        <f>'[1]за 12'!$M$49</f>
        <v>3685.26</v>
      </c>
      <c r="C20" s="62"/>
    </row>
    <row r="21" spans="1:3" ht="66.75" customHeight="1">
      <c r="A21" s="62" t="s">
        <v>22</v>
      </c>
      <c r="B21" s="63">
        <f>'[1]за 12'!$N$49</f>
        <v>5928.44</v>
      </c>
      <c r="C21" s="62"/>
    </row>
    <row r="22" spans="1:3" ht="57.75" customHeight="1">
      <c r="A22" s="62" t="s">
        <v>60</v>
      </c>
      <c r="B22" s="63">
        <f>'[1]за 12'!$O$49</f>
        <v>0</v>
      </c>
      <c r="C22" s="64"/>
    </row>
    <row r="23" spans="1:2" ht="16.5">
      <c r="A23" s="65" t="s">
        <v>16</v>
      </c>
      <c r="B23" s="66">
        <f>SUM(B10:B22)</f>
        <v>6773403.200000001</v>
      </c>
    </row>
    <row r="24" spans="1:3" s="71" customFormat="1" ht="16.5">
      <c r="A24" s="68" t="s">
        <v>16</v>
      </c>
      <c r="B24" s="69">
        <f>'[1]за 12'!$P$49</f>
        <v>6773403.200000001</v>
      </c>
      <c r="C24" s="94"/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35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12'!$C$50</f>
        <v>5224247.62</v>
      </c>
      <c r="C10" s="88"/>
    </row>
    <row r="11" spans="1:3" ht="27" customHeight="1">
      <c r="A11" s="62" t="s">
        <v>2</v>
      </c>
      <c r="B11" s="63">
        <f>'[1]за 12'!$D$50</f>
        <v>1146097.8199999998</v>
      </c>
      <c r="C11" s="88"/>
    </row>
    <row r="12" spans="1:3" ht="32.25" customHeight="1">
      <c r="A12" s="62" t="s">
        <v>3</v>
      </c>
      <c r="B12" s="63">
        <f>'[1]за 12'!$E$50</f>
        <v>6445.95</v>
      </c>
      <c r="C12" s="64"/>
    </row>
    <row r="13" spans="1:3" ht="33">
      <c r="A13" s="62" t="s">
        <v>4</v>
      </c>
      <c r="B13" s="63">
        <f>'[1]за 12'!$F$50</f>
        <v>0</v>
      </c>
      <c r="C13" s="62"/>
    </row>
    <row r="14" spans="1:3" ht="16.5">
      <c r="A14" s="62" t="s">
        <v>5</v>
      </c>
      <c r="B14" s="63">
        <f>'[1]за 12'!$G$50</f>
        <v>276148.13</v>
      </c>
      <c r="C14" s="88"/>
    </row>
    <row r="15" spans="1:3" ht="39" customHeight="1">
      <c r="A15" s="62" t="s">
        <v>6</v>
      </c>
      <c r="B15" s="63">
        <f>'[1]за 12'!$H$50</f>
        <v>3647.29</v>
      </c>
      <c r="C15" s="64"/>
    </row>
    <row r="16" spans="1:3" ht="16.5">
      <c r="A16" s="62" t="s">
        <v>7</v>
      </c>
      <c r="B16" s="63">
        <f>'[1]за 12'!$I$50</f>
        <v>1715.97</v>
      </c>
      <c r="C16" s="88"/>
    </row>
    <row r="17" spans="1:3" ht="20.25" customHeight="1">
      <c r="A17" s="62" t="s">
        <v>11</v>
      </c>
      <c r="B17" s="63">
        <f>'[1]за 12'!$J$50</f>
        <v>656654.8</v>
      </c>
      <c r="C17" s="88"/>
    </row>
    <row r="18" spans="1:3" ht="33" customHeight="1">
      <c r="A18" s="62" t="s">
        <v>12</v>
      </c>
      <c r="B18" s="63">
        <f>'[1]за 12'!$K$50</f>
        <v>39686.96</v>
      </c>
      <c r="C18" s="88"/>
    </row>
    <row r="19" spans="1:3" ht="19.5" customHeight="1">
      <c r="A19" s="62" t="s">
        <v>13</v>
      </c>
      <c r="B19" s="63">
        <f>'[1]за 12'!$L$50</f>
        <v>161152.26</v>
      </c>
      <c r="C19" s="88"/>
    </row>
    <row r="20" spans="1:3" ht="33.75" customHeight="1">
      <c r="A20" s="62" t="s">
        <v>62</v>
      </c>
      <c r="B20" s="63">
        <f>'[1]за 12'!$M$50</f>
        <v>5436.889999999999</v>
      </c>
      <c r="C20" s="88"/>
    </row>
    <row r="21" spans="1:3" ht="66.75" customHeight="1">
      <c r="A21" s="62" t="s">
        <v>22</v>
      </c>
      <c r="B21" s="63">
        <f>'[1]за 12'!$N$50</f>
        <v>4446.33</v>
      </c>
      <c r="C21" s="88"/>
    </row>
    <row r="22" spans="1:2" ht="16.5">
      <c r="A22" s="65" t="s">
        <v>16</v>
      </c>
      <c r="B22" s="66">
        <f>SUM(B10:B21)</f>
        <v>7525680.019999999</v>
      </c>
    </row>
    <row r="23" spans="1:2" s="71" customFormat="1" ht="16.5">
      <c r="A23" s="68" t="s">
        <v>16</v>
      </c>
      <c r="B23" s="69">
        <f>'[1]за 12'!$P$50</f>
        <v>7525680.019999999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8" right="0.29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59</v>
      </c>
      <c r="B7" s="129"/>
      <c r="C7" s="86" t="s">
        <v>36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12'!$C$51</f>
        <v>8444515.69</v>
      </c>
      <c r="C10" s="88"/>
    </row>
    <row r="11" spans="1:3" ht="27" customHeight="1">
      <c r="A11" s="62" t="s">
        <v>2</v>
      </c>
      <c r="B11" s="63">
        <f>'[1]за 12'!$D$51</f>
        <v>1881189.6799999997</v>
      </c>
      <c r="C11" s="88"/>
    </row>
    <row r="12" spans="1:3" ht="36.75" customHeight="1">
      <c r="A12" s="62" t="s">
        <v>3</v>
      </c>
      <c r="B12" s="63">
        <f>'[1]за 12'!$E$51</f>
        <v>5439.95</v>
      </c>
      <c r="C12" s="64"/>
    </row>
    <row r="13" spans="1:3" ht="33">
      <c r="A13" s="62" t="s">
        <v>4</v>
      </c>
      <c r="B13" s="63">
        <f>'[1]за 12'!$F$51</f>
        <v>0</v>
      </c>
      <c r="C13" s="62"/>
    </row>
    <row r="14" spans="1:3" ht="16.5">
      <c r="A14" s="62" t="s">
        <v>5</v>
      </c>
      <c r="B14" s="63">
        <f>'[1]за 12'!$G$51</f>
        <v>438472.1099999999</v>
      </c>
      <c r="C14" s="88"/>
    </row>
    <row r="15" spans="1:3" ht="52.5" customHeight="1">
      <c r="A15" s="62" t="s">
        <v>6</v>
      </c>
      <c r="B15" s="63">
        <f>'[1]за 12'!$H$51</f>
        <v>78688.56</v>
      </c>
      <c r="C15" s="64"/>
    </row>
    <row r="16" spans="1:3" ht="16.5">
      <c r="A16" s="62" t="s">
        <v>7</v>
      </c>
      <c r="B16" s="63">
        <f>'[1]за 12'!$I$51</f>
        <v>1763.14</v>
      </c>
      <c r="C16" s="88"/>
    </row>
    <row r="17" spans="1:3" ht="20.25" customHeight="1">
      <c r="A17" s="62" t="s">
        <v>11</v>
      </c>
      <c r="B17" s="63">
        <f>'[1]за 12'!$J$51</f>
        <v>971235.8999999999</v>
      </c>
      <c r="C17" s="88"/>
    </row>
    <row r="18" spans="1:3" ht="33" customHeight="1">
      <c r="A18" s="62" t="s">
        <v>12</v>
      </c>
      <c r="B18" s="63">
        <f>'[1]за 12'!$K$51</f>
        <v>67211.64</v>
      </c>
      <c r="C18" s="88"/>
    </row>
    <row r="19" spans="1:3" ht="19.5" customHeight="1">
      <c r="A19" s="62" t="s">
        <v>13</v>
      </c>
      <c r="B19" s="63">
        <f>'[1]за 12'!$L$51</f>
        <v>192593.96</v>
      </c>
      <c r="C19" s="88"/>
    </row>
    <row r="20" spans="1:3" ht="33.75" customHeight="1">
      <c r="A20" s="62" t="s">
        <v>62</v>
      </c>
      <c r="B20" s="63">
        <f>'[1]за 12'!$M$51</f>
        <v>9997.56</v>
      </c>
      <c r="C20" s="88"/>
    </row>
    <row r="21" spans="1:3" ht="66.75" customHeight="1">
      <c r="A21" s="62" t="s">
        <v>22</v>
      </c>
      <c r="B21" s="63">
        <f>'[1]за 12'!$N$51</f>
        <v>7410.549999999999</v>
      </c>
      <c r="C21" s="88"/>
    </row>
    <row r="22" spans="1:2" ht="16.5">
      <c r="A22" s="65" t="s">
        <v>16</v>
      </c>
      <c r="B22" s="66">
        <f>SUM(B10:B21)</f>
        <v>12098518.740000002</v>
      </c>
    </row>
    <row r="23" spans="1:2" s="71" customFormat="1" ht="16.5">
      <c r="A23" s="68" t="s">
        <v>16</v>
      </c>
      <c r="B23" s="69">
        <f>'[1]за 12'!$P$51</f>
        <v>12098518.740000002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5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9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38</v>
      </c>
      <c r="B7" s="129"/>
      <c r="C7" s="86" t="s">
        <v>37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12'!$C$52</f>
        <v>3918206.0599999996</v>
      </c>
      <c r="C10" s="88"/>
    </row>
    <row r="11" spans="1:3" ht="27" customHeight="1">
      <c r="A11" s="62" t="s">
        <v>2</v>
      </c>
      <c r="B11" s="63">
        <f>'[1]за 12'!$D$52</f>
        <v>880141.3699999999</v>
      </c>
      <c r="C11" s="88"/>
    </row>
    <row r="12" spans="1:3" ht="50.25" customHeight="1">
      <c r="A12" s="62" t="s">
        <v>3</v>
      </c>
      <c r="B12" s="63">
        <f>'[1]за 12'!$E$52</f>
        <v>5502.55</v>
      </c>
      <c r="C12" s="64"/>
    </row>
    <row r="13" spans="1:3" ht="33">
      <c r="A13" s="62" t="s">
        <v>4</v>
      </c>
      <c r="B13" s="63">
        <f>'[1]за 12'!$F$52</f>
        <v>0</v>
      </c>
      <c r="C13" s="62"/>
    </row>
    <row r="14" spans="1:3" ht="16.5">
      <c r="A14" s="62" t="s">
        <v>5</v>
      </c>
      <c r="B14" s="63">
        <f>'[1]за 12'!$G$52</f>
        <v>169422.41</v>
      </c>
      <c r="C14" s="88"/>
    </row>
    <row r="15" spans="1:3" ht="44.25" customHeight="1">
      <c r="A15" s="62" t="s">
        <v>6</v>
      </c>
      <c r="B15" s="63">
        <f>'[1]за 12'!$H$52</f>
        <v>3661.0400000000004</v>
      </c>
      <c r="C15" s="64"/>
    </row>
    <row r="16" spans="1:3" ht="16.5">
      <c r="A16" s="62" t="s">
        <v>7</v>
      </c>
      <c r="B16" s="63">
        <f>'[1]за 12'!$I$52</f>
        <v>545.85</v>
      </c>
      <c r="C16" s="88"/>
    </row>
    <row r="17" spans="1:3" ht="20.25" customHeight="1">
      <c r="A17" s="62" t="s">
        <v>11</v>
      </c>
      <c r="B17" s="63">
        <f>'[1]за 12'!$J$52</f>
        <v>473422.00999999995</v>
      </c>
      <c r="C17" s="88"/>
    </row>
    <row r="18" spans="1:3" ht="33" customHeight="1">
      <c r="A18" s="62" t="s">
        <v>12</v>
      </c>
      <c r="B18" s="63">
        <f>'[1]за 12'!$K$52</f>
        <v>40966.05</v>
      </c>
      <c r="C18" s="88"/>
    </row>
    <row r="19" spans="1:3" ht="19.5" customHeight="1">
      <c r="A19" s="62" t="s">
        <v>13</v>
      </c>
      <c r="B19" s="63">
        <f>'[1]за 12'!$L$52</f>
        <v>77447.09</v>
      </c>
      <c r="C19" s="88"/>
    </row>
    <row r="20" spans="1:3" ht="37.5" customHeight="1">
      <c r="A20" s="62" t="s">
        <v>62</v>
      </c>
      <c r="B20" s="63">
        <f>'[1]за 12'!$M$52</f>
        <v>2833.2299999999996</v>
      </c>
      <c r="C20" s="88"/>
    </row>
    <row r="21" spans="1:3" ht="66.75" customHeight="1">
      <c r="A21" s="62" t="s">
        <v>22</v>
      </c>
      <c r="B21" s="63">
        <f>'[1]за 12'!$N$52</f>
        <v>4446.33</v>
      </c>
      <c r="C21" s="88"/>
    </row>
    <row r="22" spans="1:3" ht="57.75" customHeight="1">
      <c r="A22" s="62" t="s">
        <v>60</v>
      </c>
      <c r="B22" s="63">
        <f>'[1]за 12'!$O$52</f>
        <v>0</v>
      </c>
      <c r="C22" s="64"/>
    </row>
    <row r="23" spans="1:2" ht="16.5">
      <c r="A23" s="65" t="s">
        <v>16</v>
      </c>
      <c r="B23" s="66">
        <f>SUM(B10:B22)</f>
        <v>5576593.989999999</v>
      </c>
    </row>
    <row r="24" spans="1:2" s="71" customFormat="1" ht="16.5">
      <c r="A24" s="68" t="s">
        <v>16</v>
      </c>
      <c r="B24" s="69">
        <f>'[1]за 12'!$P$52</f>
        <v>5576593.989999999</v>
      </c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4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29.25" customHeight="1">
      <c r="A7" s="129" t="s">
        <v>21</v>
      </c>
      <c r="B7" s="129"/>
      <c r="C7" s="86" t="s">
        <v>39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12'!$C$53</f>
        <v>3963778.5599999996</v>
      </c>
      <c r="C10" s="88"/>
    </row>
    <row r="11" spans="1:3" ht="27" customHeight="1">
      <c r="A11" s="62" t="s">
        <v>2</v>
      </c>
      <c r="B11" s="63">
        <f>'[1]за 12'!$D$53</f>
        <v>878241.1100000001</v>
      </c>
      <c r="C11" s="88"/>
    </row>
    <row r="12" spans="1:3" ht="39" customHeight="1">
      <c r="A12" s="62" t="s">
        <v>3</v>
      </c>
      <c r="B12" s="63">
        <f>'[1]за 12'!$E$53</f>
        <v>4862.55</v>
      </c>
      <c r="C12" s="64"/>
    </row>
    <row r="13" spans="1:3" ht="33">
      <c r="A13" s="62" t="s">
        <v>4</v>
      </c>
      <c r="B13" s="63">
        <f>'[1]за 12'!$F$53</f>
        <v>0</v>
      </c>
      <c r="C13" s="62"/>
    </row>
    <row r="14" spans="1:3" ht="16.5">
      <c r="A14" s="62" t="s">
        <v>5</v>
      </c>
      <c r="B14" s="63">
        <f>'[1]за 12'!$G$53</f>
        <v>206290.35</v>
      </c>
      <c r="C14" s="88"/>
    </row>
    <row r="15" spans="1:3" ht="44.25" customHeight="1">
      <c r="A15" s="62" t="s">
        <v>6</v>
      </c>
      <c r="B15" s="63">
        <f>'[1]за 12'!$H$53</f>
        <v>5906.2699999999995</v>
      </c>
      <c r="C15" s="64"/>
    </row>
    <row r="16" spans="1:3" ht="16.5">
      <c r="A16" s="62" t="s">
        <v>7</v>
      </c>
      <c r="B16" s="63">
        <f>'[1]за 12'!$I$53</f>
        <v>1023.75</v>
      </c>
      <c r="C16" s="88"/>
    </row>
    <row r="17" spans="1:3" ht="20.25" customHeight="1">
      <c r="A17" s="62" t="s">
        <v>11</v>
      </c>
      <c r="B17" s="63">
        <f>'[1]за 12'!$J$53</f>
        <v>486948.66</v>
      </c>
      <c r="C17" s="88"/>
    </row>
    <row r="18" spans="1:3" ht="33" customHeight="1">
      <c r="A18" s="62" t="s">
        <v>12</v>
      </c>
      <c r="B18" s="63">
        <f>'[1]за 12'!$K$53</f>
        <v>37103.16</v>
      </c>
      <c r="C18" s="88"/>
    </row>
    <row r="19" spans="1:3" ht="19.5" customHeight="1">
      <c r="A19" s="62" t="s">
        <v>13</v>
      </c>
      <c r="B19" s="63">
        <f>'[1]за 12'!$L$53</f>
        <v>103475.45000000001</v>
      </c>
      <c r="C19" s="88"/>
    </row>
    <row r="20" spans="1:3" ht="35.25" customHeight="1">
      <c r="A20" s="62" t="s">
        <v>62</v>
      </c>
      <c r="B20" s="63">
        <f>'[1]за 12'!$M$53</f>
        <v>5696.48</v>
      </c>
      <c r="C20" s="88"/>
    </row>
    <row r="21" spans="1:3" ht="66.75" customHeight="1">
      <c r="A21" s="62" t="s">
        <v>22</v>
      </c>
      <c r="B21" s="63">
        <f>'[1]за 12'!$N$53</f>
        <v>8892.66</v>
      </c>
      <c r="C21" s="88"/>
    </row>
    <row r="22" spans="1:2" ht="16.5">
      <c r="A22" s="65" t="s">
        <v>16</v>
      </c>
      <c r="B22" s="66">
        <f>SUM(B10:B21)</f>
        <v>5702219</v>
      </c>
    </row>
    <row r="23" spans="1:2" s="71" customFormat="1" ht="16.5">
      <c r="A23" s="68" t="s">
        <v>16</v>
      </c>
      <c r="B23" s="69">
        <f>'[1]за 12'!$P$53</f>
        <v>5702219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7" right="0.27" top="1" bottom="1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6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7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40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12'!$C$54</f>
        <v>4986205.61</v>
      </c>
      <c r="C10" s="88"/>
    </row>
    <row r="11" spans="1:3" ht="27" customHeight="1">
      <c r="A11" s="62" t="s">
        <v>2</v>
      </c>
      <c r="B11" s="63">
        <f>'[1]за 12'!$D$54</f>
        <v>1115928.3900000001</v>
      </c>
      <c r="C11" s="88"/>
    </row>
    <row r="12" spans="1:3" ht="44.25" customHeight="1">
      <c r="A12" s="62" t="s">
        <v>3</v>
      </c>
      <c r="B12" s="63">
        <f>'[1]за 12'!$E$54</f>
        <v>7740.65</v>
      </c>
      <c r="C12" s="64"/>
    </row>
    <row r="13" spans="1:3" ht="33">
      <c r="A13" s="62" t="s">
        <v>4</v>
      </c>
      <c r="B13" s="63">
        <f>'[1]за 12'!$F$54</f>
        <v>0</v>
      </c>
      <c r="C13" s="62"/>
    </row>
    <row r="14" spans="1:3" ht="16.5">
      <c r="A14" s="62" t="s">
        <v>5</v>
      </c>
      <c r="B14" s="63">
        <f>'[1]за 12'!$G$54</f>
        <v>221536.52000000002</v>
      </c>
      <c r="C14" s="88"/>
    </row>
    <row r="15" spans="1:3" ht="41.25" customHeight="1">
      <c r="A15" s="62" t="s">
        <v>6</v>
      </c>
      <c r="B15" s="63">
        <f>'[1]за 12'!$H$54</f>
        <v>3587.4399999999996</v>
      </c>
      <c r="C15" s="64"/>
    </row>
    <row r="16" spans="1:3" ht="16.5">
      <c r="A16" s="62" t="s">
        <v>7</v>
      </c>
      <c r="B16" s="63">
        <f>'[1]за 12'!$I$54</f>
        <v>0</v>
      </c>
      <c r="C16" s="88"/>
    </row>
    <row r="17" spans="1:3" ht="20.25" customHeight="1">
      <c r="A17" s="62" t="s">
        <v>11</v>
      </c>
      <c r="B17" s="63">
        <f>'[1]за 12'!$J$54</f>
        <v>715109.04</v>
      </c>
      <c r="C17" s="88"/>
    </row>
    <row r="18" spans="1:3" ht="33" customHeight="1">
      <c r="A18" s="62" t="s">
        <v>12</v>
      </c>
      <c r="B18" s="63">
        <f>'[1]за 12'!$K$54</f>
        <v>60314.2</v>
      </c>
      <c r="C18" s="88"/>
    </row>
    <row r="19" spans="1:3" ht="19.5" customHeight="1">
      <c r="A19" s="62" t="s">
        <v>13</v>
      </c>
      <c r="B19" s="63">
        <f>'[1]за 12'!$L$54</f>
        <v>111651.47</v>
      </c>
      <c r="C19" s="88"/>
    </row>
    <row r="20" spans="1:3" ht="31.5" customHeight="1">
      <c r="A20" s="62" t="s">
        <v>62</v>
      </c>
      <c r="B20" s="63">
        <f>'[1]за 12'!$M$54</f>
        <v>7160.280000000001</v>
      </c>
      <c r="C20" s="88"/>
    </row>
    <row r="21" spans="1:3" ht="66.75" customHeight="1">
      <c r="A21" s="62" t="s">
        <v>22</v>
      </c>
      <c r="B21" s="63">
        <f>'[1]за 12'!$N$54</f>
        <v>5928.44</v>
      </c>
      <c r="C21" s="88"/>
    </row>
    <row r="22" spans="1:2" ht="16.5">
      <c r="A22" s="65" t="s">
        <v>16</v>
      </c>
      <c r="B22" s="66">
        <f>SUM(B10:B21)</f>
        <v>7235162.040000001</v>
      </c>
    </row>
    <row r="23" spans="1:2" s="71" customFormat="1" ht="16.5">
      <c r="A23" s="68" t="s">
        <v>16</v>
      </c>
      <c r="B23" s="69">
        <f>'[1]за 12'!$P$54</f>
        <v>7235162.040000001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5" right="0.4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60" zoomScalePageLayoutView="0" workbookViewId="0" topLeftCell="A1">
      <selection activeCell="C31" sqref="C31"/>
    </sheetView>
  </sheetViews>
  <sheetFormatPr defaultColWidth="9.140625" defaultRowHeight="12.75"/>
  <cols>
    <col min="1" max="1" width="52.140625" style="65" customWidth="1"/>
    <col min="2" max="2" width="22.00390625" style="72" customWidth="1"/>
    <col min="3" max="3" width="69.8515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">
        <v>61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38.25" customHeight="1">
      <c r="A8" s="129" t="s">
        <v>58</v>
      </c>
      <c r="B8" s="129"/>
      <c r="C8" s="55" t="s">
        <v>17</v>
      </c>
    </row>
    <row r="9" spans="1:3" ht="20.25" customHeight="1">
      <c r="A9" s="57"/>
      <c r="B9" s="58"/>
      <c r="C9" s="32" t="s">
        <v>66</v>
      </c>
    </row>
    <row r="10" spans="1:3" ht="16.5">
      <c r="A10" s="59" t="s">
        <v>15</v>
      </c>
      <c r="B10" s="60" t="s">
        <v>8</v>
      </c>
      <c r="C10" s="61" t="s">
        <v>9</v>
      </c>
    </row>
    <row r="11" spans="1:3" ht="16.5">
      <c r="A11" s="62" t="s">
        <v>10</v>
      </c>
      <c r="B11" s="63">
        <f>'[1]за 12'!$C$37</f>
        <v>2081820.59</v>
      </c>
      <c r="C11" s="64"/>
    </row>
    <row r="12" spans="1:3" ht="27" customHeight="1">
      <c r="A12" s="62" t="s">
        <v>2</v>
      </c>
      <c r="B12" s="63">
        <f>'[1]за 12'!$D$37</f>
        <v>476546.35</v>
      </c>
      <c r="C12" s="64"/>
    </row>
    <row r="13" spans="1:3" ht="41.25" customHeight="1">
      <c r="A13" s="62" t="s">
        <v>3</v>
      </c>
      <c r="B13" s="63">
        <f>'[1]за 12'!$E$37</f>
        <v>6201.35</v>
      </c>
      <c r="C13" s="64"/>
    </row>
    <row r="14" spans="1:3" ht="51.75" customHeight="1">
      <c r="A14" s="62" t="s">
        <v>4</v>
      </c>
      <c r="B14" s="63">
        <f>'[1]за 12'!$F$37</f>
        <v>0</v>
      </c>
      <c r="C14" s="62"/>
    </row>
    <row r="15" spans="1:3" ht="16.5">
      <c r="A15" s="62" t="s">
        <v>5</v>
      </c>
      <c r="B15" s="63">
        <f>'[1]за 12'!$G$37</f>
        <v>120754.2</v>
      </c>
      <c r="C15" s="64"/>
    </row>
    <row r="16" spans="1:3" ht="32.25" customHeight="1">
      <c r="A16" s="62" t="s">
        <v>6</v>
      </c>
      <c r="B16" s="63">
        <f>'[1]за 12'!$H$37</f>
        <v>5707.259999999999</v>
      </c>
      <c r="C16" s="98"/>
    </row>
    <row r="17" spans="1:3" ht="16.5">
      <c r="A17" s="62" t="s">
        <v>7</v>
      </c>
      <c r="B17" s="63">
        <f>'[1]за 12'!$I$37</f>
        <v>1147.99</v>
      </c>
      <c r="C17" s="64"/>
    </row>
    <row r="18" spans="1:3" ht="20.25" customHeight="1">
      <c r="A18" s="62" t="s">
        <v>11</v>
      </c>
      <c r="B18" s="63">
        <f>'[1]за 12'!$J$37</f>
        <v>555365.34</v>
      </c>
      <c r="C18" s="64"/>
    </row>
    <row r="19" spans="1:3" ht="33" customHeight="1">
      <c r="A19" s="62" t="s">
        <v>12</v>
      </c>
      <c r="B19" s="63">
        <f>'[1]за 12'!$K$37</f>
        <v>11158.720000000001</v>
      </c>
      <c r="C19" s="64"/>
    </row>
    <row r="20" spans="1:3" ht="19.5" customHeight="1">
      <c r="A20" s="62" t="s">
        <v>13</v>
      </c>
      <c r="B20" s="63">
        <f>'[1]за 12'!$L$37</f>
        <v>91549.48</v>
      </c>
      <c r="C20" s="64"/>
    </row>
    <row r="21" spans="1:3" ht="39.75" customHeight="1">
      <c r="A21" s="62" t="s">
        <v>62</v>
      </c>
      <c r="B21" s="63">
        <f>'[1]за 12'!$M$37</f>
        <v>2617.93</v>
      </c>
      <c r="C21" s="64"/>
    </row>
    <row r="22" spans="1:3" ht="57.75" customHeight="1">
      <c r="A22" s="62" t="s">
        <v>22</v>
      </c>
      <c r="B22" s="63">
        <f>'[1]за 12'!$N$37</f>
        <v>2964.22</v>
      </c>
      <c r="C22" s="64"/>
    </row>
    <row r="23" spans="1:3" ht="57.75" customHeight="1">
      <c r="A23" s="62" t="s">
        <v>60</v>
      </c>
      <c r="B23" s="63">
        <f>'[1]за 12'!$O$37</f>
        <v>0</v>
      </c>
      <c r="C23" s="64"/>
    </row>
    <row r="24" spans="1:2" ht="16.5">
      <c r="A24" s="65" t="s">
        <v>16</v>
      </c>
      <c r="B24" s="66">
        <f>SUM(B11:B23)</f>
        <v>3355833.4300000006</v>
      </c>
    </row>
    <row r="25" spans="1:3" s="71" customFormat="1" ht="16.5">
      <c r="A25" s="68" t="s">
        <v>16</v>
      </c>
      <c r="B25" s="69">
        <f>'[1]за 12'!$P$37</f>
        <v>3355833.4300000006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54" right="0.22" top="1" bottom="1" header="0.5" footer="0.5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6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42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12'!$C$55</f>
        <v>2835746.0200000005</v>
      </c>
      <c r="C10" s="88"/>
    </row>
    <row r="11" spans="1:3" ht="27" customHeight="1">
      <c r="A11" s="62" t="s">
        <v>2</v>
      </c>
      <c r="B11" s="63">
        <f>'[1]за 12'!$D$55</f>
        <v>640913.49</v>
      </c>
      <c r="C11" s="88"/>
    </row>
    <row r="12" spans="1:3" ht="42" customHeight="1">
      <c r="A12" s="62" t="s">
        <v>3</v>
      </c>
      <c r="B12" s="63">
        <f>'[1]за 12'!$E$55</f>
        <v>6949.09</v>
      </c>
      <c r="C12" s="64"/>
    </row>
    <row r="13" spans="1:3" ht="33">
      <c r="A13" s="62" t="s">
        <v>4</v>
      </c>
      <c r="B13" s="63">
        <f>'[1]за 12'!$F$55</f>
        <v>0</v>
      </c>
      <c r="C13" s="62"/>
    </row>
    <row r="14" spans="1:3" ht="16.5">
      <c r="A14" s="62" t="s">
        <v>5</v>
      </c>
      <c r="B14" s="63">
        <f>'[1]за 12'!$G$55</f>
        <v>138344.32</v>
      </c>
      <c r="C14" s="88"/>
    </row>
    <row r="15" spans="1:3" ht="53.25" customHeight="1">
      <c r="A15" s="62" t="s">
        <v>6</v>
      </c>
      <c r="B15" s="63">
        <f>'[1]за 12'!$H$55</f>
        <v>4233.13</v>
      </c>
      <c r="C15" s="64"/>
    </row>
    <row r="16" spans="1:3" ht="16.5">
      <c r="A16" s="62" t="s">
        <v>7</v>
      </c>
      <c r="B16" s="63">
        <f>'[1]за 12'!$I$55</f>
        <v>0</v>
      </c>
      <c r="C16" s="88"/>
    </row>
    <row r="17" spans="1:3" ht="20.25" customHeight="1">
      <c r="A17" s="62" t="s">
        <v>11</v>
      </c>
      <c r="B17" s="63">
        <f>'[1]за 12'!$J$55</f>
        <v>647804.7900000002</v>
      </c>
      <c r="C17" s="88"/>
    </row>
    <row r="18" spans="1:3" ht="33" customHeight="1">
      <c r="A18" s="62" t="s">
        <v>12</v>
      </c>
      <c r="B18" s="63">
        <f>'[1]за 12'!$K$55</f>
        <v>26704.48</v>
      </c>
      <c r="C18" s="88"/>
    </row>
    <row r="19" spans="1:3" ht="19.5" customHeight="1">
      <c r="A19" s="62" t="s">
        <v>13</v>
      </c>
      <c r="B19" s="63">
        <f>'[1]за 12'!$L$55</f>
        <v>81181.47</v>
      </c>
      <c r="C19" s="88"/>
    </row>
    <row r="20" spans="1:3" ht="32.25" customHeight="1">
      <c r="A20" s="62" t="s">
        <v>62</v>
      </c>
      <c r="B20" s="63">
        <f>'[1]за 12'!$M$55</f>
        <v>5650.34</v>
      </c>
      <c r="C20" s="88"/>
    </row>
    <row r="21" spans="1:3" ht="66.75" customHeight="1">
      <c r="A21" s="62" t="s">
        <v>22</v>
      </c>
      <c r="B21" s="63">
        <f>'[1]за 12'!$N$55</f>
        <v>0</v>
      </c>
      <c r="C21" s="88"/>
    </row>
    <row r="22" spans="1:2" ht="16.5">
      <c r="A22" s="65" t="s">
        <v>16</v>
      </c>
      <c r="B22" s="66">
        <f>SUM(B10:B21)</f>
        <v>4387527.130000001</v>
      </c>
    </row>
    <row r="23" spans="1:2" s="71" customFormat="1" ht="16.5">
      <c r="A23" s="68" t="s">
        <v>16</v>
      </c>
      <c r="B23" s="69">
        <f>'[1]за 12'!$P$55</f>
        <v>4387527.130000001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14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3" ht="17.25">
      <c r="A6" s="133"/>
      <c r="B6" s="133"/>
      <c r="C6" s="133"/>
    </row>
    <row r="7" spans="1:3" s="56" customFormat="1" ht="38.25" customHeight="1">
      <c r="A7" s="129" t="s">
        <v>21</v>
      </c>
      <c r="B7" s="129"/>
      <c r="C7" s="86" t="s">
        <v>41</v>
      </c>
    </row>
    <row r="8" spans="1:3" ht="20.25" customHeight="1">
      <c r="A8" s="57"/>
      <c r="B8" s="58"/>
      <c r="C8" s="87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12'!$C$56</f>
        <v>3584534.01</v>
      </c>
      <c r="C10" s="88"/>
    </row>
    <row r="11" spans="1:3" ht="27" customHeight="1">
      <c r="A11" s="62" t="s">
        <v>2</v>
      </c>
      <c r="B11" s="63">
        <f>'[1]за 12'!$D$56</f>
        <v>793813.55</v>
      </c>
      <c r="C11" s="88"/>
    </row>
    <row r="12" spans="1:3" ht="46.5" customHeight="1">
      <c r="A12" s="62" t="s">
        <v>3</v>
      </c>
      <c r="B12" s="63">
        <f>'[1]за 12'!$E$56</f>
        <v>6826.65</v>
      </c>
      <c r="C12" s="64"/>
    </row>
    <row r="13" spans="1:3" ht="33">
      <c r="A13" s="62" t="s">
        <v>4</v>
      </c>
      <c r="B13" s="63">
        <f>'[1]за 12'!$F$56</f>
        <v>0</v>
      </c>
      <c r="C13" s="62"/>
    </row>
    <row r="14" spans="1:3" ht="16.5">
      <c r="A14" s="62" t="s">
        <v>5</v>
      </c>
      <c r="B14" s="63">
        <f>'[1]за 12'!$G$56</f>
        <v>176021.38</v>
      </c>
      <c r="C14" s="88"/>
    </row>
    <row r="15" spans="1:3" ht="48" customHeight="1">
      <c r="A15" s="62" t="s">
        <v>6</v>
      </c>
      <c r="B15" s="63">
        <f>'[1]за 12'!$H$56</f>
        <v>198524.72999999998</v>
      </c>
      <c r="C15" s="64"/>
    </row>
    <row r="16" spans="1:3" ht="16.5">
      <c r="A16" s="62" t="s">
        <v>7</v>
      </c>
      <c r="B16" s="63">
        <f>'[1]за 12'!$I$56</f>
        <v>1463.98</v>
      </c>
      <c r="C16" s="88"/>
    </row>
    <row r="17" spans="1:3" ht="20.25" customHeight="1">
      <c r="A17" s="62" t="s">
        <v>11</v>
      </c>
      <c r="B17" s="63">
        <f>'[1]за 12'!$J$56</f>
        <v>684135.0499999999</v>
      </c>
      <c r="C17" s="88"/>
    </row>
    <row r="18" spans="1:3" ht="33" customHeight="1">
      <c r="A18" s="62" t="s">
        <v>12</v>
      </c>
      <c r="B18" s="63">
        <f>'[1]за 12'!$K$56</f>
        <v>29020.269999999997</v>
      </c>
      <c r="C18" s="88"/>
    </row>
    <row r="19" spans="1:3" ht="19.5" customHeight="1">
      <c r="A19" s="62" t="s">
        <v>13</v>
      </c>
      <c r="B19" s="63">
        <f>'[1]за 12'!$L$56</f>
        <v>104174.23999999999</v>
      </c>
      <c r="C19" s="88"/>
    </row>
    <row r="20" spans="1:3" ht="30.75" customHeight="1">
      <c r="A20" s="62" t="s">
        <v>62</v>
      </c>
      <c r="B20" s="63">
        <f>'[1]за 12'!$M$56</f>
        <v>5997.839999999999</v>
      </c>
      <c r="C20" s="88"/>
    </row>
    <row r="21" spans="1:3" ht="66.75" customHeight="1">
      <c r="A21" s="62" t="s">
        <v>22</v>
      </c>
      <c r="B21" s="63">
        <f>'[1]за 12'!$N$56</f>
        <v>1482.11</v>
      </c>
      <c r="C21" s="88"/>
    </row>
    <row r="22" spans="1:2" ht="16.5">
      <c r="A22" s="65" t="s">
        <v>16</v>
      </c>
      <c r="B22" s="66">
        <f>SUM(B10:B21)</f>
        <v>5585993.8100000005</v>
      </c>
    </row>
    <row r="23" spans="1:2" s="71" customFormat="1" ht="16.5">
      <c r="A23" s="68" t="s">
        <v>16</v>
      </c>
      <c r="B23" s="69">
        <f>'[1]за 12'!$P$56</f>
        <v>5585993.8100000005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1" right="0.35" top="1" bottom="1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38.25" customHeight="1">
      <c r="A8" s="129" t="s">
        <v>21</v>
      </c>
      <c r="B8" s="129"/>
      <c r="C8" s="86" t="s">
        <v>43</v>
      </c>
    </row>
    <row r="9" spans="1:3" ht="20.25" customHeight="1">
      <c r="A9" s="57"/>
      <c r="B9" s="58"/>
      <c r="C9" s="87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12'!$C$57</f>
        <v>4282084.49</v>
      </c>
      <c r="C11" s="88"/>
    </row>
    <row r="12" spans="1:3" ht="27" customHeight="1">
      <c r="A12" s="62" t="s">
        <v>2</v>
      </c>
      <c r="B12" s="63">
        <f>'[1]за 12'!$D$57</f>
        <v>969991.51</v>
      </c>
      <c r="C12" s="88"/>
    </row>
    <row r="13" spans="1:3" ht="40.5" customHeight="1">
      <c r="A13" s="62" t="s">
        <v>3</v>
      </c>
      <c r="B13" s="63">
        <f>'[1]за 12'!$E$57</f>
        <v>5546.65</v>
      </c>
      <c r="C13" s="64"/>
    </row>
    <row r="14" spans="1:3" ht="33">
      <c r="A14" s="62" t="s">
        <v>4</v>
      </c>
      <c r="B14" s="63">
        <f>'[1]за 12'!$F$57</f>
        <v>0</v>
      </c>
      <c r="C14" s="62"/>
    </row>
    <row r="15" spans="1:3" ht="16.5">
      <c r="A15" s="62" t="s">
        <v>5</v>
      </c>
      <c r="B15" s="63">
        <f>'[1]за 12'!$G$57</f>
        <v>210164.86000000002</v>
      </c>
      <c r="C15" s="88"/>
    </row>
    <row r="16" spans="1:3" ht="38.25" customHeight="1">
      <c r="A16" s="62" t="s">
        <v>6</v>
      </c>
      <c r="B16" s="63">
        <f>'[1]за 12'!$H$57</f>
        <v>64748.47</v>
      </c>
      <c r="C16" s="64"/>
    </row>
    <row r="17" spans="1:3" ht="16.5">
      <c r="A17" s="62" t="s">
        <v>7</v>
      </c>
      <c r="B17" s="63">
        <f>'[1]за 12'!$I$57</f>
        <v>0</v>
      </c>
      <c r="C17" s="88"/>
    </row>
    <row r="18" spans="1:3" ht="20.25" customHeight="1">
      <c r="A18" s="62" t="s">
        <v>11</v>
      </c>
      <c r="B18" s="63">
        <f>'[1]за 12'!$J$57</f>
        <v>525557.76</v>
      </c>
      <c r="C18" s="88"/>
    </row>
    <row r="19" spans="1:3" ht="33" customHeight="1">
      <c r="A19" s="62" t="s">
        <v>12</v>
      </c>
      <c r="B19" s="63">
        <f>'[1]за 12'!$K$57</f>
        <v>72880.27</v>
      </c>
      <c r="C19" s="88"/>
    </row>
    <row r="20" spans="1:3" ht="19.5" customHeight="1">
      <c r="A20" s="62" t="s">
        <v>13</v>
      </c>
      <c r="B20" s="63">
        <f>'[1]за 12'!$L$57</f>
        <v>120730.97999999998</v>
      </c>
      <c r="C20" s="88"/>
    </row>
    <row r="21" spans="1:3" ht="33.75" customHeight="1">
      <c r="A21" s="62" t="s">
        <v>62</v>
      </c>
      <c r="B21" s="63">
        <f>'[1]за 12'!$M$57</f>
        <v>2686.6499999999996</v>
      </c>
      <c r="C21" s="88"/>
    </row>
    <row r="22" spans="1:3" ht="66.75" customHeight="1">
      <c r="A22" s="62" t="s">
        <v>22</v>
      </c>
      <c r="B22" s="63">
        <f>'[1]за 12'!$N$57</f>
        <v>5928.44</v>
      </c>
      <c r="C22" s="88"/>
    </row>
    <row r="23" spans="1:2" ht="16.5">
      <c r="A23" s="65" t="s">
        <v>16</v>
      </c>
      <c r="B23" s="66">
        <f>SUM(B11:B22)</f>
        <v>6260320.080000001</v>
      </c>
    </row>
    <row r="24" spans="1:2" s="71" customFormat="1" ht="16.5">
      <c r="A24" s="68" t="s">
        <v>16</v>
      </c>
      <c r="B24" s="69">
        <f>'[1]за 12'!$P$57</f>
        <v>6260320.080000001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6" top="1" bottom="1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38.25" customHeight="1">
      <c r="A8" s="129" t="s">
        <v>21</v>
      </c>
      <c r="B8" s="129"/>
      <c r="C8" s="86" t="s">
        <v>44</v>
      </c>
    </row>
    <row r="9" spans="1:3" ht="20.25" customHeight="1">
      <c r="A9" s="57"/>
      <c r="B9" s="58"/>
      <c r="C9" s="87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12'!$C$58</f>
        <v>3946416.2</v>
      </c>
      <c r="C11" s="88"/>
    </row>
    <row r="12" spans="1:3" ht="27" customHeight="1">
      <c r="A12" s="62" t="s">
        <v>2</v>
      </c>
      <c r="B12" s="63">
        <f>'[1]за 12'!$D$58</f>
        <v>846171.94</v>
      </c>
      <c r="C12" s="88"/>
    </row>
    <row r="13" spans="1:3" ht="43.5" customHeight="1">
      <c r="A13" s="62" t="s">
        <v>3</v>
      </c>
      <c r="B13" s="63">
        <f>'[1]за 12'!$E$58</f>
        <v>6504.75</v>
      </c>
      <c r="C13" s="64"/>
    </row>
    <row r="14" spans="1:3" ht="33">
      <c r="A14" s="62" t="s">
        <v>4</v>
      </c>
      <c r="B14" s="63">
        <f>'[1]за 12'!$F$58</f>
        <v>0</v>
      </c>
      <c r="C14" s="62"/>
    </row>
    <row r="15" spans="1:3" ht="16.5">
      <c r="A15" s="62" t="s">
        <v>5</v>
      </c>
      <c r="B15" s="63">
        <f>'[1]за 12'!$G$58</f>
        <v>178304.19</v>
      </c>
      <c r="C15" s="88"/>
    </row>
    <row r="16" spans="1:3" ht="35.25" customHeight="1">
      <c r="A16" s="62" t="s">
        <v>6</v>
      </c>
      <c r="B16" s="63">
        <f>'[1]за 12'!$H$58</f>
        <v>4557.17</v>
      </c>
      <c r="C16" s="64"/>
    </row>
    <row r="17" spans="1:3" ht="16.5">
      <c r="A17" s="62" t="s">
        <v>7</v>
      </c>
      <c r="B17" s="63">
        <f>'[1]за 12'!$I$58</f>
        <v>470.99</v>
      </c>
      <c r="C17" s="88"/>
    </row>
    <row r="18" spans="1:3" ht="20.25" customHeight="1">
      <c r="A18" s="62" t="s">
        <v>11</v>
      </c>
      <c r="B18" s="63">
        <f>'[1]за 12'!$J$58</f>
        <v>792410.8200000001</v>
      </c>
      <c r="C18" s="88"/>
    </row>
    <row r="19" spans="1:3" ht="33" customHeight="1">
      <c r="A19" s="62" t="s">
        <v>12</v>
      </c>
      <c r="B19" s="63">
        <f>'[1]за 12'!$K$58</f>
        <v>26711.91</v>
      </c>
      <c r="C19" s="88"/>
    </row>
    <row r="20" spans="1:3" ht="19.5" customHeight="1">
      <c r="A20" s="62" t="s">
        <v>13</v>
      </c>
      <c r="B20" s="63">
        <f>'[1]за 12'!$L$58</f>
        <v>117652.92</v>
      </c>
      <c r="C20" s="88"/>
    </row>
    <row r="21" spans="1:3" ht="32.25" customHeight="1">
      <c r="A21" s="62" t="s">
        <v>62</v>
      </c>
      <c r="B21" s="63">
        <f>'[1]за 12'!$M$58</f>
        <v>4952.21</v>
      </c>
      <c r="C21" s="88"/>
    </row>
    <row r="22" spans="1:3" ht="66.75" customHeight="1">
      <c r="A22" s="62" t="s">
        <v>22</v>
      </c>
      <c r="B22" s="63">
        <f>'[1]за 12'!$N$58</f>
        <v>1482.11</v>
      </c>
      <c r="C22" s="88"/>
    </row>
    <row r="23" spans="1:2" ht="16.5">
      <c r="A23" s="65" t="s">
        <v>16</v>
      </c>
      <c r="B23" s="66">
        <f>SUM(B11:B22)</f>
        <v>5925635.210000002</v>
      </c>
    </row>
    <row r="24" spans="1:2" s="71" customFormat="1" ht="16.5">
      <c r="A24" s="68" t="s">
        <v>16</v>
      </c>
      <c r="B24" s="69">
        <f>'[1]за 12'!$P$58</f>
        <v>5925635.210000002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43" right="0.31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ht="38.25" customHeight="1">
      <c r="A8" s="141" t="s">
        <v>45</v>
      </c>
      <c r="B8" s="141"/>
      <c r="C8" s="95" t="s">
        <v>46</v>
      </c>
    </row>
    <row r="9" spans="1:3" ht="20.25" customHeight="1">
      <c r="A9" s="57"/>
      <c r="B9" s="58"/>
      <c r="C9" s="87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12'!$C$59</f>
        <v>2054444.1099999999</v>
      </c>
      <c r="C11" s="88"/>
    </row>
    <row r="12" spans="1:3" ht="27" customHeight="1">
      <c r="A12" s="62" t="s">
        <v>2</v>
      </c>
      <c r="B12" s="63">
        <f>'[1]за 12'!$D$59</f>
        <v>455209.86</v>
      </c>
      <c r="C12" s="88"/>
    </row>
    <row r="13" spans="1:3" ht="30.75" customHeight="1">
      <c r="A13" s="62" t="s">
        <v>3</v>
      </c>
      <c r="B13" s="63">
        <f>'[1]за 12'!$E$59</f>
        <v>1513.73</v>
      </c>
      <c r="C13" s="64"/>
    </row>
    <row r="14" spans="1:3" ht="33">
      <c r="A14" s="62" t="s">
        <v>4</v>
      </c>
      <c r="B14" s="63">
        <f>'[1]за 12'!$F$59</f>
        <v>0</v>
      </c>
      <c r="C14" s="62"/>
    </row>
    <row r="15" spans="1:3" ht="16.5">
      <c r="A15" s="62" t="s">
        <v>5</v>
      </c>
      <c r="B15" s="63">
        <f>'[1]за 12'!$G$59</f>
        <v>152338.07</v>
      </c>
      <c r="C15" s="88"/>
    </row>
    <row r="16" spans="1:3" ht="54" customHeight="1">
      <c r="A16" s="62" t="s">
        <v>6</v>
      </c>
      <c r="B16" s="63">
        <f>'[1]за 12'!$H$59</f>
        <v>18421.57</v>
      </c>
      <c r="C16" s="64"/>
    </row>
    <row r="17" spans="1:3" ht="16.5">
      <c r="A17" s="62" t="s">
        <v>7</v>
      </c>
      <c r="B17" s="63">
        <f>'[1]за 12'!$I$59</f>
        <v>1109.47</v>
      </c>
      <c r="C17" s="88"/>
    </row>
    <row r="18" spans="1:3" ht="20.25" customHeight="1">
      <c r="A18" s="62" t="s">
        <v>11</v>
      </c>
      <c r="B18" s="63">
        <f>'[1]за 12'!$J$59</f>
        <v>289800.66000000003</v>
      </c>
      <c r="C18" s="88"/>
    </row>
    <row r="19" spans="1:3" ht="33" customHeight="1">
      <c r="A19" s="62" t="s">
        <v>12</v>
      </c>
      <c r="B19" s="63">
        <f>'[1]за 12'!$K$59</f>
        <v>20398.04</v>
      </c>
      <c r="C19" s="88"/>
    </row>
    <row r="20" spans="1:3" ht="19.5" customHeight="1">
      <c r="A20" s="62" t="s">
        <v>13</v>
      </c>
      <c r="B20" s="63">
        <f>'[1]за 12'!$L$59</f>
        <v>102589.02000000002</v>
      </c>
      <c r="C20" s="88"/>
    </row>
    <row r="21" spans="1:3" ht="35.25" customHeight="1">
      <c r="A21" s="62" t="s">
        <v>62</v>
      </c>
      <c r="B21" s="63">
        <f>'[1]за 12'!$M$59</f>
        <v>660.8100000000001</v>
      </c>
      <c r="C21" s="88"/>
    </row>
    <row r="22" spans="1:3" ht="66.75" customHeight="1">
      <c r="A22" s="62" t="s">
        <v>22</v>
      </c>
      <c r="B22" s="63">
        <f>'[1]за 12'!$N$59</f>
        <v>1482.11</v>
      </c>
      <c r="C22" s="88"/>
    </row>
    <row r="23" spans="1:2" ht="16.5">
      <c r="A23" s="65" t="s">
        <v>16</v>
      </c>
      <c r="B23" s="66">
        <f>SUM(B11:B22)</f>
        <v>3097967.4499999997</v>
      </c>
    </row>
    <row r="24" spans="1:2" s="71" customFormat="1" ht="16.5">
      <c r="A24" s="68" t="s">
        <v>16</v>
      </c>
      <c r="B24" s="69">
        <f>'[1]за 12'!$P$59</f>
        <v>3097967.4499999997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3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9.8515625" style="65" customWidth="1"/>
    <col min="2" max="2" width="18.00390625" style="72" customWidth="1"/>
    <col min="3" max="3" width="61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38.25" customHeight="1">
      <c r="A8" s="129" t="s">
        <v>45</v>
      </c>
      <c r="B8" s="129"/>
      <c r="C8" s="73" t="s">
        <v>47</v>
      </c>
    </row>
    <row r="9" spans="1:3" ht="20.25" customHeight="1">
      <c r="A9" s="57"/>
      <c r="B9" s="58"/>
      <c r="C9" s="85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8.75" customHeight="1">
      <c r="A11" s="62" t="s">
        <v>10</v>
      </c>
      <c r="B11" s="63">
        <f>'[1]за 12'!$C$62</f>
        <v>3511625.75</v>
      </c>
      <c r="C11" s="62"/>
    </row>
    <row r="12" spans="1:3" ht="27" customHeight="1">
      <c r="A12" s="62" t="s">
        <v>2</v>
      </c>
      <c r="B12" s="63">
        <f>'[1]за 12'!$D$62</f>
        <v>792150.7600000001</v>
      </c>
      <c r="C12" s="62"/>
    </row>
    <row r="13" spans="1:3" ht="30" customHeight="1">
      <c r="A13" s="62" t="s">
        <v>3</v>
      </c>
      <c r="B13" s="63">
        <f>'[1]за 12'!$E$62</f>
        <v>1513.73</v>
      </c>
      <c r="C13" s="64"/>
    </row>
    <row r="14" spans="1:3" ht="33">
      <c r="A14" s="62" t="s">
        <v>4</v>
      </c>
      <c r="B14" s="63">
        <f>'[1]за 12'!$F$62</f>
        <v>0</v>
      </c>
      <c r="C14" s="62"/>
    </row>
    <row r="15" spans="1:3" ht="16.5">
      <c r="A15" s="62" t="s">
        <v>5</v>
      </c>
      <c r="B15" s="63">
        <f>'[1]за 12'!$G$62</f>
        <v>199284.84</v>
      </c>
      <c r="C15" s="62"/>
    </row>
    <row r="16" spans="1:3" ht="32.25" customHeight="1">
      <c r="A16" s="62" t="s">
        <v>6</v>
      </c>
      <c r="B16" s="63">
        <f>'[1]за 12'!$H$62</f>
        <v>5276.599999999999</v>
      </c>
      <c r="C16" s="64"/>
    </row>
    <row r="17" spans="1:3" ht="16.5">
      <c r="A17" s="62" t="s">
        <v>7</v>
      </c>
      <c r="B17" s="63">
        <f>'[1]за 12'!$I$62</f>
        <v>2058.95</v>
      </c>
      <c r="C17" s="62"/>
    </row>
    <row r="18" spans="1:3" ht="20.25" customHeight="1">
      <c r="A18" s="62" t="s">
        <v>11</v>
      </c>
      <c r="B18" s="63">
        <f>'[1]за 12'!$J$62</f>
        <v>534116.1499999999</v>
      </c>
      <c r="C18" s="62"/>
    </row>
    <row r="19" spans="1:3" ht="33" customHeight="1">
      <c r="A19" s="62" t="s">
        <v>12</v>
      </c>
      <c r="B19" s="63">
        <f>'[1]за 12'!$K$62</f>
        <v>36862.26</v>
      </c>
      <c r="C19" s="62"/>
    </row>
    <row r="20" spans="1:3" ht="19.5" customHeight="1">
      <c r="A20" s="62" t="s">
        <v>13</v>
      </c>
      <c r="B20" s="63">
        <f>'[1]за 12'!$L$62</f>
        <v>117538.57</v>
      </c>
      <c r="C20" s="62"/>
    </row>
    <row r="21" spans="1:3" ht="36" customHeight="1">
      <c r="A21" s="62" t="s">
        <v>62</v>
      </c>
      <c r="B21" s="63">
        <f>'[1]за 12'!$M$62</f>
        <v>1721.9199999999998</v>
      </c>
      <c r="C21" s="62"/>
    </row>
    <row r="22" spans="1:3" ht="66.75" customHeight="1">
      <c r="A22" s="62" t="s">
        <v>22</v>
      </c>
      <c r="B22" s="63">
        <f>'[1]за 12'!$N$62</f>
        <v>0</v>
      </c>
      <c r="C22" s="62"/>
    </row>
    <row r="23" spans="1:2" ht="16.5">
      <c r="A23" s="65" t="s">
        <v>16</v>
      </c>
      <c r="B23" s="66">
        <f>SUM(B11:B22)</f>
        <v>5202149.529999999</v>
      </c>
    </row>
    <row r="24" spans="1:3" s="71" customFormat="1" ht="16.5">
      <c r="A24" s="68" t="s">
        <v>16</v>
      </c>
      <c r="B24" s="69">
        <f>'[1]за 12'!$P$62</f>
        <v>5202149.529999999</v>
      </c>
      <c r="C24" s="75"/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38" right="0.35" top="1" bottom="1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8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41.25" customHeight="1">
      <c r="A8" s="140" t="s">
        <v>48</v>
      </c>
      <c r="B8" s="140"/>
      <c r="C8" s="140"/>
    </row>
    <row r="9" spans="1:3" ht="20.25" customHeight="1">
      <c r="A9" s="57"/>
      <c r="B9" s="58"/>
      <c r="C9" s="87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12'!$C$65</f>
        <v>4085041.12</v>
      </c>
      <c r="C11" s="88"/>
    </row>
    <row r="12" spans="1:3" ht="27" customHeight="1">
      <c r="A12" s="62" t="s">
        <v>2</v>
      </c>
      <c r="B12" s="63">
        <f>'[1]за 12'!$D$65</f>
        <v>904927.8599999999</v>
      </c>
      <c r="C12" s="88"/>
    </row>
    <row r="13" spans="1:3" ht="71.25" customHeight="1">
      <c r="A13" s="62" t="s">
        <v>3</v>
      </c>
      <c r="B13" s="63">
        <f>'[1]за 12'!$E$65</f>
        <v>5532.07</v>
      </c>
      <c r="C13" s="64"/>
    </row>
    <row r="14" spans="1:3" ht="33">
      <c r="A14" s="62" t="s">
        <v>4</v>
      </c>
      <c r="B14" s="63">
        <f>'[1]за 12'!$F$65</f>
        <v>0</v>
      </c>
      <c r="C14" s="62"/>
    </row>
    <row r="15" spans="1:3" ht="16.5">
      <c r="A15" s="62" t="s">
        <v>5</v>
      </c>
      <c r="B15" s="63">
        <f>'[1]за 12'!$G$65</f>
        <v>14243.65</v>
      </c>
      <c r="C15" s="88"/>
    </row>
    <row r="16" spans="1:3" ht="42" customHeight="1">
      <c r="A16" s="62" t="s">
        <v>6</v>
      </c>
      <c r="B16" s="63">
        <f>'[1]за 12'!$H$65</f>
        <v>3191.9700000000003</v>
      </c>
      <c r="C16" s="64"/>
    </row>
    <row r="17" spans="1:3" ht="16.5">
      <c r="A17" s="62" t="s">
        <v>7</v>
      </c>
      <c r="B17" s="63">
        <f>'[1]за 12'!$I$65</f>
        <v>1484.96</v>
      </c>
      <c r="C17" s="88"/>
    </row>
    <row r="18" spans="1:3" ht="20.25" customHeight="1">
      <c r="A18" s="62" t="s">
        <v>11</v>
      </c>
      <c r="B18" s="63">
        <f>'[1]за 12'!$J$65</f>
        <v>358598.99</v>
      </c>
      <c r="C18" s="88"/>
    </row>
    <row r="19" spans="1:3" ht="33" customHeight="1">
      <c r="A19" s="62" t="s">
        <v>12</v>
      </c>
      <c r="B19" s="63">
        <f>'[1]за 12'!$K$65</f>
        <v>26294.819999999996</v>
      </c>
      <c r="C19" s="88"/>
    </row>
    <row r="20" spans="1:3" ht="19.5" customHeight="1">
      <c r="A20" s="62" t="s">
        <v>13</v>
      </c>
      <c r="B20" s="63">
        <f>'[1]за 12'!$L$65</f>
        <v>75368.23</v>
      </c>
      <c r="C20" s="88"/>
    </row>
    <row r="21" spans="1:3" ht="33.75" customHeight="1">
      <c r="A21" s="62" t="s">
        <v>62</v>
      </c>
      <c r="B21" s="63">
        <f>'[1]за 12'!$M$65</f>
        <v>2630.85</v>
      </c>
      <c r="C21" s="88"/>
    </row>
    <row r="22" spans="1:3" ht="66.75" customHeight="1">
      <c r="A22" s="62" t="s">
        <v>22</v>
      </c>
      <c r="B22" s="63">
        <f>'[1]за 12'!$N$65</f>
        <v>1482.11</v>
      </c>
      <c r="C22" s="88"/>
    </row>
    <row r="23" spans="1:2" ht="16.5">
      <c r="A23" s="65" t="s">
        <v>16</v>
      </c>
      <c r="B23" s="66">
        <f>SUM(B11:B22)</f>
        <v>5478796.630000002</v>
      </c>
    </row>
    <row r="24" spans="1:2" s="71" customFormat="1" ht="16.5">
      <c r="A24" s="68" t="s">
        <v>16</v>
      </c>
      <c r="B24" s="69">
        <f>'[1]за 12'!$P$65</f>
        <v>5478796.630000002</v>
      </c>
    </row>
    <row r="25" ht="16.5">
      <c r="B25" s="66">
        <f>B23-B24</f>
        <v>0</v>
      </c>
    </row>
  </sheetData>
  <sheetProtection/>
  <mergeCells count="4">
    <mergeCell ref="A7:C7"/>
    <mergeCell ref="A8:C8"/>
    <mergeCell ref="E2:K2"/>
    <mergeCell ref="A6:D6"/>
  </mergeCells>
  <printOptions/>
  <pageMargins left="0.5" right="0.35" top="1" bottom="1" header="0.5" footer="0.5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S26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31"/>
      <c r="F2" s="131"/>
      <c r="G2" s="131"/>
      <c r="H2" s="131"/>
      <c r="I2" s="131"/>
      <c r="J2" s="131"/>
      <c r="K2" s="131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32" t="str">
        <f>'14'!A6:D6</f>
        <v>КАРТКА АНАЛІТИЧНОГО ОБЛІКУ КАСОВИХ ВИДАТКІВ за 2019 рік.</v>
      </c>
      <c r="B6" s="132"/>
      <c r="C6" s="132"/>
      <c r="D6" s="132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42"/>
      <c r="B7" s="142"/>
      <c r="C7" s="142"/>
    </row>
    <row r="8" spans="1:3" ht="41.25" customHeight="1">
      <c r="A8" s="143" t="s">
        <v>18</v>
      </c>
      <c r="B8" s="143"/>
      <c r="C8" s="143"/>
    </row>
    <row r="9" spans="1:3" ht="20.25" customHeight="1">
      <c r="A9" s="13"/>
      <c r="B9" s="13"/>
      <c r="C9" s="17"/>
    </row>
    <row r="10" spans="1:3" ht="18">
      <c r="A10" s="3" t="s">
        <v>15</v>
      </c>
      <c r="B10" s="4" t="s">
        <v>8</v>
      </c>
      <c r="C10" s="4" t="s">
        <v>9</v>
      </c>
    </row>
    <row r="11" spans="1:3" ht="18">
      <c r="A11" s="5" t="s">
        <v>10</v>
      </c>
      <c r="B11" s="8">
        <f>'[1]за 12'!$C$66</f>
        <v>97822176.98999998</v>
      </c>
      <c r="C11" s="6"/>
    </row>
    <row r="12" spans="1:3" ht="27" customHeight="1">
      <c r="A12" s="7" t="s">
        <v>2</v>
      </c>
      <c r="B12" s="8">
        <f>'[1]за 12'!$D$66</f>
        <v>21798120.180000003</v>
      </c>
      <c r="C12" s="6"/>
    </row>
    <row r="13" spans="1:3" ht="37.5">
      <c r="A13" s="7" t="s">
        <v>3</v>
      </c>
      <c r="B13" s="8">
        <f>'[1]за 12'!$E$66</f>
        <v>219494.28000000003</v>
      </c>
      <c r="C13" s="6"/>
    </row>
    <row r="14" spans="1:3" ht="37.5">
      <c r="A14" s="7" t="s">
        <v>4</v>
      </c>
      <c r="B14" s="8">
        <f>'[1]за 12'!$F$66</f>
        <v>0</v>
      </c>
      <c r="C14" s="6"/>
    </row>
    <row r="15" spans="1:3" ht="18.75">
      <c r="A15" s="7" t="s">
        <v>5</v>
      </c>
      <c r="B15" s="8">
        <f>'[1]за 12'!$G$66</f>
        <v>4771417.550000002</v>
      </c>
      <c r="C15" s="6"/>
    </row>
    <row r="16" spans="1:3" ht="18.75">
      <c r="A16" s="7" t="s">
        <v>6</v>
      </c>
      <c r="B16" s="8">
        <f>'[1]за 12'!$H$66</f>
        <v>1022107.29</v>
      </c>
      <c r="C16" s="6"/>
    </row>
    <row r="17" spans="1:3" ht="18.75">
      <c r="A17" s="7" t="s">
        <v>7</v>
      </c>
      <c r="B17" s="8">
        <f>'[1]за 12'!$I$66</f>
        <v>36855.829999999994</v>
      </c>
      <c r="C17" s="6"/>
    </row>
    <row r="18" spans="1:3" ht="20.25" customHeight="1">
      <c r="A18" s="5" t="s">
        <v>11</v>
      </c>
      <c r="B18" s="8">
        <f>'[1]за 12'!$J$66</f>
        <v>14194075.920000002</v>
      </c>
      <c r="C18" s="6"/>
    </row>
    <row r="19" spans="1:3" ht="33" customHeight="1">
      <c r="A19" s="5" t="s">
        <v>12</v>
      </c>
      <c r="B19" s="8">
        <f>'[1]за 12'!$K$66</f>
        <v>843926.5</v>
      </c>
      <c r="C19" s="6"/>
    </row>
    <row r="20" spans="1:3" ht="19.5" customHeight="1">
      <c r="A20" s="5" t="s">
        <v>13</v>
      </c>
      <c r="B20" s="8">
        <f>'[1]за 12'!$L$66</f>
        <v>2542526.0199999996</v>
      </c>
      <c r="C20" s="6"/>
    </row>
    <row r="21" spans="1:3" ht="21" customHeight="1">
      <c r="A21" s="5" t="s">
        <v>14</v>
      </c>
      <c r="B21" s="8">
        <f>'[1]за 12'!$M$66</f>
        <v>103790.55999999998</v>
      </c>
      <c r="C21" s="6"/>
    </row>
    <row r="22" spans="1:3" ht="66.75" customHeight="1">
      <c r="A22" s="5" t="s">
        <v>22</v>
      </c>
      <c r="B22" s="8">
        <f>'[1]за 12'!$N$66</f>
        <v>103747.70000000003</v>
      </c>
      <c r="C22" s="6"/>
    </row>
    <row r="23" spans="1:3" s="15" customFormat="1" ht="66.75" customHeight="1">
      <c r="A23" s="16" t="s">
        <v>60</v>
      </c>
      <c r="B23" s="8">
        <f>'[1]за 12'!$O$66</f>
        <v>0</v>
      </c>
      <c r="C23" s="14"/>
    </row>
    <row r="24" spans="1:2" ht="18">
      <c r="A24" s="1" t="s">
        <v>16</v>
      </c>
      <c r="B24" s="9">
        <f>SUM(B11:B23)</f>
        <v>143458238.82</v>
      </c>
    </row>
    <row r="25" spans="1:2" s="12" customFormat="1" ht="18">
      <c r="A25" s="10" t="s">
        <v>16</v>
      </c>
      <c r="B25" s="11">
        <f>'[1]за 12'!$P$66</f>
        <v>143458238.82</v>
      </c>
    </row>
    <row r="26" ht="18">
      <c r="B26" s="9">
        <f>B24-B25</f>
        <v>0</v>
      </c>
    </row>
  </sheetData>
  <sheetProtection/>
  <mergeCells count="4">
    <mergeCell ref="A7:C7"/>
    <mergeCell ref="A8:C8"/>
    <mergeCell ref="E2:K2"/>
    <mergeCell ref="A6:D6"/>
  </mergeCells>
  <printOptions/>
  <pageMargins left="0.34" right="0.31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9.28125" style="120" customWidth="1"/>
    <col min="2" max="2" width="22.00390625" style="128" customWidth="1"/>
    <col min="3" max="3" width="53.57421875" style="122" customWidth="1"/>
    <col min="4" max="16384" width="9.140625" style="109" customWidth="1"/>
  </cols>
  <sheetData>
    <row r="1" spans="1:19" s="100" customFormat="1" ht="16.5">
      <c r="A1" s="99" t="s">
        <v>49</v>
      </c>
      <c r="C1" s="101" t="s">
        <v>50</v>
      </c>
      <c r="D1" s="102"/>
      <c r="E1" s="103"/>
      <c r="F1" s="104"/>
      <c r="G1" s="104"/>
      <c r="H1" s="104"/>
      <c r="I1" s="104"/>
      <c r="J1" s="104"/>
      <c r="K1" s="104"/>
      <c r="L1" s="101"/>
      <c r="N1" s="101"/>
      <c r="O1" s="101"/>
      <c r="P1" s="101"/>
      <c r="Q1" s="101"/>
      <c r="R1" s="101"/>
      <c r="S1" s="101"/>
    </row>
    <row r="2" spans="1:19" s="100" customFormat="1" ht="18.75">
      <c r="A2" s="101" t="s">
        <v>64</v>
      </c>
      <c r="B2" s="105"/>
      <c r="C2" s="101" t="s">
        <v>51</v>
      </c>
      <c r="E2" s="138"/>
      <c r="F2" s="138"/>
      <c r="G2" s="138"/>
      <c r="H2" s="138"/>
      <c r="I2" s="138"/>
      <c r="J2" s="138"/>
      <c r="K2" s="138"/>
      <c r="L2" s="106"/>
      <c r="N2" s="101"/>
      <c r="O2" s="101"/>
      <c r="P2" s="101"/>
      <c r="Q2" s="101"/>
      <c r="R2" s="101"/>
      <c r="S2" s="101"/>
    </row>
    <row r="3" spans="1:19" s="100" customFormat="1" ht="18.75">
      <c r="A3" s="101" t="s">
        <v>52</v>
      </c>
      <c r="B3" s="107"/>
      <c r="C3" s="101" t="s">
        <v>53</v>
      </c>
      <c r="E3" s="104"/>
      <c r="F3" s="104"/>
      <c r="G3" s="104"/>
      <c r="H3" s="104"/>
      <c r="I3" s="104"/>
      <c r="J3" s="104"/>
      <c r="K3" s="104"/>
      <c r="L3" s="106"/>
      <c r="N3" s="101"/>
      <c r="O3" s="101"/>
      <c r="P3" s="101"/>
      <c r="Q3" s="101"/>
      <c r="R3" s="101"/>
      <c r="S3" s="101"/>
    </row>
    <row r="4" spans="1:19" s="100" customFormat="1" ht="18.75">
      <c r="A4" s="101" t="s">
        <v>65</v>
      </c>
      <c r="B4" s="108"/>
      <c r="C4" s="101" t="s">
        <v>54</v>
      </c>
      <c r="E4" s="104"/>
      <c r="F4" s="104"/>
      <c r="G4" s="104"/>
      <c r="H4" s="104"/>
      <c r="I4" s="104"/>
      <c r="J4" s="104"/>
      <c r="K4" s="104"/>
      <c r="L4" s="106"/>
      <c r="N4" s="101"/>
      <c r="O4" s="101"/>
      <c r="P4" s="101"/>
      <c r="Q4" s="101"/>
      <c r="R4" s="101"/>
      <c r="S4" s="101"/>
    </row>
    <row r="5" spans="1:19" s="100" customFormat="1" ht="18.75">
      <c r="A5" s="101"/>
      <c r="B5" s="108"/>
      <c r="C5" s="101"/>
      <c r="E5" s="104"/>
      <c r="F5" s="104"/>
      <c r="G5" s="104"/>
      <c r="H5" s="104"/>
      <c r="I5" s="104"/>
      <c r="J5" s="104"/>
      <c r="K5" s="104"/>
      <c r="L5" s="106"/>
      <c r="N5" s="101"/>
      <c r="O5" s="101"/>
      <c r="P5" s="101"/>
      <c r="Q5" s="101"/>
      <c r="R5" s="101"/>
      <c r="S5" s="101"/>
    </row>
    <row r="6" spans="1:19" s="100" customFormat="1" ht="20.25">
      <c r="A6" s="139" t="str">
        <f>'14'!A6:D6</f>
        <v>КАРТКА АНАЛІТИЧНОГО ОБЛІКУ КАСОВИХ ВИДАТКІВ за 2019 рік.</v>
      </c>
      <c r="B6" s="139"/>
      <c r="C6" s="139"/>
      <c r="D6" s="139"/>
      <c r="E6" s="104"/>
      <c r="F6" s="104"/>
      <c r="G6" s="104"/>
      <c r="H6" s="104"/>
      <c r="I6" s="104"/>
      <c r="J6" s="104"/>
      <c r="K6" s="104"/>
      <c r="L6" s="106"/>
      <c r="N6" s="101"/>
      <c r="O6" s="101"/>
      <c r="P6" s="101"/>
      <c r="Q6" s="101"/>
      <c r="R6" s="101"/>
      <c r="S6" s="101"/>
    </row>
    <row r="7" spans="1:3" ht="17.25">
      <c r="A7" s="137"/>
      <c r="B7" s="137"/>
      <c r="C7" s="137"/>
    </row>
    <row r="8" spans="1:3" s="111" customFormat="1" ht="38.25" customHeight="1">
      <c r="A8" s="136" t="s">
        <v>21</v>
      </c>
      <c r="B8" s="136"/>
      <c r="C8" s="110" t="s">
        <v>23</v>
      </c>
    </row>
    <row r="9" spans="1:3" ht="20.25" customHeight="1">
      <c r="A9" s="112"/>
      <c r="B9" s="113"/>
      <c r="C9" s="114" t="str">
        <f>'14'!C9</f>
        <v>станом на 01.07.2019 року</v>
      </c>
    </row>
    <row r="10" spans="1:3" ht="16.5">
      <c r="A10" s="115" t="s">
        <v>15</v>
      </c>
      <c r="B10" s="116" t="s">
        <v>8</v>
      </c>
      <c r="C10" s="115" t="s">
        <v>9</v>
      </c>
    </row>
    <row r="11" spans="1:3" ht="16.5">
      <c r="A11" s="117" t="s">
        <v>10</v>
      </c>
      <c r="B11" s="118">
        <f>'[1]за 12'!$C$38</f>
        <v>1950449.42</v>
      </c>
      <c r="C11" s="117"/>
    </row>
    <row r="12" spans="1:3" ht="27" customHeight="1">
      <c r="A12" s="117" t="s">
        <v>2</v>
      </c>
      <c r="B12" s="118">
        <f>'[1]за 12'!$D$38</f>
        <v>431183.33999999997</v>
      </c>
      <c r="C12" s="117"/>
    </row>
    <row r="13" spans="1:3" ht="43.5" customHeight="1">
      <c r="A13" s="117" t="s">
        <v>3</v>
      </c>
      <c r="B13" s="118">
        <f>'[1]за 12'!$E$38</f>
        <v>6892.85</v>
      </c>
      <c r="C13" s="119"/>
    </row>
    <row r="14" spans="1:3" ht="33">
      <c r="A14" s="117" t="s">
        <v>4</v>
      </c>
      <c r="B14" s="118">
        <f>'[1]за 12'!$F$38</f>
        <v>0</v>
      </c>
      <c r="C14" s="117"/>
    </row>
    <row r="15" spans="1:3" ht="16.5">
      <c r="A15" s="117" t="s">
        <v>5</v>
      </c>
      <c r="B15" s="118">
        <f>'[1]за 12'!$G$38</f>
        <v>69733.06</v>
      </c>
      <c r="C15" s="117"/>
    </row>
    <row r="16" spans="1:3" ht="54" customHeight="1">
      <c r="A16" s="117" t="s">
        <v>6</v>
      </c>
      <c r="B16" s="118">
        <f>'[1]за 12'!$H$38</f>
        <v>15286.560000000001</v>
      </c>
      <c r="C16" s="119"/>
    </row>
    <row r="17" spans="1:3" ht="16.5">
      <c r="A17" s="117" t="s">
        <v>7</v>
      </c>
      <c r="B17" s="118">
        <f>'[1]за 12'!$I$38</f>
        <v>479.98</v>
      </c>
      <c r="C17" s="117"/>
    </row>
    <row r="18" spans="1:3" ht="20.25" customHeight="1">
      <c r="A18" s="117" t="s">
        <v>11</v>
      </c>
      <c r="B18" s="118">
        <f>'[1]за 12'!$J$38</f>
        <v>235679.45</v>
      </c>
      <c r="C18" s="117"/>
    </row>
    <row r="19" spans="1:3" ht="33" customHeight="1">
      <c r="A19" s="117" t="s">
        <v>12</v>
      </c>
      <c r="B19" s="118">
        <f>'[1]за 12'!$K$38</f>
        <v>10904.660000000002</v>
      </c>
      <c r="C19" s="117"/>
    </row>
    <row r="20" spans="1:3" ht="19.5" customHeight="1">
      <c r="A20" s="117" t="s">
        <v>13</v>
      </c>
      <c r="B20" s="118">
        <f>'[1]за 12'!$L$38</f>
        <v>27917.369999999995</v>
      </c>
      <c r="C20" s="117"/>
    </row>
    <row r="21" spans="1:3" ht="36" customHeight="1">
      <c r="A21" s="117" t="s">
        <v>62</v>
      </c>
      <c r="B21" s="118">
        <f>'[1]за 12'!$M$38</f>
        <v>2476.1099999999997</v>
      </c>
      <c r="C21" s="117"/>
    </row>
    <row r="22" spans="1:3" ht="69.75" customHeight="1">
      <c r="A22" s="117" t="s">
        <v>22</v>
      </c>
      <c r="B22" s="118">
        <f>'[1]за 12'!$N$38</f>
        <v>4446.33</v>
      </c>
      <c r="C22" s="117"/>
    </row>
    <row r="23" spans="1:2" ht="16.5">
      <c r="A23" s="120" t="s">
        <v>16</v>
      </c>
      <c r="B23" s="121">
        <f>SUM(B11:B22)</f>
        <v>2755449.1300000004</v>
      </c>
    </row>
    <row r="24" spans="1:3" s="126" customFormat="1" ht="16.5">
      <c r="A24" s="123" t="s">
        <v>16</v>
      </c>
      <c r="B24" s="124">
        <f>'[1]за 12'!$P$38</f>
        <v>2755449.1300000004</v>
      </c>
      <c r="C24" s="125"/>
    </row>
    <row r="25" ht="16.5">
      <c r="B25" s="121">
        <f>B23-B24</f>
        <v>0</v>
      </c>
    </row>
    <row r="27" ht="16.5">
      <c r="A27" s="127" t="s">
        <v>63</v>
      </c>
    </row>
  </sheetData>
  <sheetProtection/>
  <mergeCells count="4">
    <mergeCell ref="A8:B8"/>
    <mergeCell ref="A7:C7"/>
    <mergeCell ref="E2:K2"/>
    <mergeCell ref="A6:D6"/>
  </mergeCells>
  <printOptions/>
  <pageMargins left="0.5" right="0.35" top="0.6" bottom="0.6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8">
      <selection activeCell="C16" sqref="C16"/>
    </sheetView>
  </sheetViews>
  <sheetFormatPr defaultColWidth="9.140625" defaultRowHeight="12.75"/>
  <cols>
    <col min="1" max="1" width="50.00390625" style="65" customWidth="1"/>
    <col min="2" max="2" width="22.00390625" style="72" customWidth="1"/>
    <col min="3" max="3" width="54.140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56" customFormat="1" ht="38.25" customHeight="1">
      <c r="A8" s="129" t="s">
        <v>21</v>
      </c>
      <c r="B8" s="129"/>
      <c r="C8" s="55" t="s">
        <v>24</v>
      </c>
    </row>
    <row r="9" spans="1:3" ht="20.25" customHeight="1">
      <c r="A9" s="57"/>
      <c r="B9" s="58"/>
      <c r="C9" s="77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78" t="s">
        <v>9</v>
      </c>
    </row>
    <row r="11" spans="1:3" ht="16.5">
      <c r="A11" s="62" t="s">
        <v>10</v>
      </c>
      <c r="B11" s="63">
        <f>'[1]за 12'!$C$39</f>
        <v>3826915.8899999997</v>
      </c>
      <c r="C11" s="64"/>
    </row>
    <row r="12" spans="1:3" ht="27" customHeight="1">
      <c r="A12" s="62" t="s">
        <v>2</v>
      </c>
      <c r="B12" s="63">
        <f>'[1]за 12'!$D$39</f>
        <v>853427.41</v>
      </c>
      <c r="C12" s="64"/>
    </row>
    <row r="13" spans="1:3" ht="57.75" customHeight="1">
      <c r="A13" s="62" t="s">
        <v>3</v>
      </c>
      <c r="B13" s="63">
        <f>'[1]за 12'!$E$39</f>
        <v>6519.45</v>
      </c>
      <c r="C13" s="64"/>
    </row>
    <row r="14" spans="1:3" ht="40.5" customHeight="1">
      <c r="A14" s="62" t="s">
        <v>4</v>
      </c>
      <c r="B14" s="63">
        <f>'[1]за 12'!$F$39</f>
        <v>0</v>
      </c>
      <c r="C14" s="62"/>
    </row>
    <row r="15" spans="1:3" ht="16.5">
      <c r="A15" s="62" t="s">
        <v>5</v>
      </c>
      <c r="B15" s="63">
        <f>'[1]за 12'!$G$39</f>
        <v>188951.53999999998</v>
      </c>
      <c r="C15" s="64"/>
    </row>
    <row r="16" spans="1:3" ht="42.75" customHeight="1">
      <c r="A16" s="62" t="s">
        <v>6</v>
      </c>
      <c r="B16" s="63">
        <f>'[1]за 12'!$H$39</f>
        <v>197926.51</v>
      </c>
      <c r="C16" s="64"/>
    </row>
    <row r="17" spans="1:3" ht="16.5">
      <c r="A17" s="62" t="s">
        <v>7</v>
      </c>
      <c r="B17" s="63">
        <f>'[1]за 12'!$I$39</f>
        <v>483.17999999999995</v>
      </c>
      <c r="C17" s="64"/>
    </row>
    <row r="18" spans="1:3" ht="20.25" customHeight="1">
      <c r="A18" s="62" t="s">
        <v>11</v>
      </c>
      <c r="B18" s="63">
        <f>'[1]за 12'!$J$39</f>
        <v>706166.5499999999</v>
      </c>
      <c r="C18" s="64"/>
    </row>
    <row r="19" spans="1:3" ht="33" customHeight="1">
      <c r="A19" s="62" t="s">
        <v>12</v>
      </c>
      <c r="B19" s="63">
        <f>'[1]за 12'!$K$39</f>
        <v>29512.440000000002</v>
      </c>
      <c r="C19" s="64"/>
    </row>
    <row r="20" spans="1:3" ht="19.5" customHeight="1">
      <c r="A20" s="62" t="s">
        <v>13</v>
      </c>
      <c r="B20" s="63">
        <f>'[1]за 12'!$L$39</f>
        <v>100855.62999999999</v>
      </c>
      <c r="C20" s="64"/>
    </row>
    <row r="21" spans="1:3" ht="38.25" customHeight="1">
      <c r="A21" s="62" t="s">
        <v>62</v>
      </c>
      <c r="B21" s="63">
        <f>'[1]за 12'!$M$39</f>
        <v>5945.699999999999</v>
      </c>
      <c r="C21" s="64"/>
    </row>
    <row r="22" spans="1:3" ht="68.25" customHeight="1">
      <c r="A22" s="62" t="s">
        <v>22</v>
      </c>
      <c r="B22" s="63">
        <f>'[1]за 12'!$N$39</f>
        <v>7410.549999999999</v>
      </c>
      <c r="C22" s="64"/>
    </row>
    <row r="23" spans="1:3" ht="57.75" customHeight="1">
      <c r="A23" s="62" t="s">
        <v>60</v>
      </c>
      <c r="B23" s="63">
        <f>'[1]за 12'!$O$39</f>
        <v>0</v>
      </c>
      <c r="C23" s="64"/>
    </row>
    <row r="24" spans="1:2" ht="16.5">
      <c r="A24" s="65" t="s">
        <v>16</v>
      </c>
      <c r="B24" s="66">
        <f>SUM(B11:B23)</f>
        <v>5924114.85</v>
      </c>
    </row>
    <row r="25" spans="1:3" s="71" customFormat="1" ht="16.5">
      <c r="A25" s="68" t="s">
        <v>16</v>
      </c>
      <c r="B25" s="69">
        <f>'[1]за 12'!$P$39</f>
        <v>5924114.85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" top="0.59" bottom="0.41" header="0.5" footer="0.2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6">
      <selection activeCell="C16" sqref="C16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4.28125" style="8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80" customFormat="1" ht="38.25" customHeight="1">
      <c r="A8" s="140" t="s">
        <v>21</v>
      </c>
      <c r="B8" s="140"/>
      <c r="C8" s="79" t="s">
        <v>25</v>
      </c>
    </row>
    <row r="9" spans="1:3" ht="20.25" customHeight="1">
      <c r="A9" s="57"/>
      <c r="B9" s="58"/>
      <c r="C9" s="81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76" t="s">
        <v>9</v>
      </c>
    </row>
    <row r="11" spans="1:3" ht="16.5">
      <c r="A11" s="62" t="s">
        <v>10</v>
      </c>
      <c r="B11" s="63">
        <f>'[1]за 12'!$C$40</f>
        <v>3834170.9</v>
      </c>
      <c r="C11" s="82"/>
    </row>
    <row r="12" spans="1:3" ht="27" customHeight="1">
      <c r="A12" s="62" t="s">
        <v>2</v>
      </c>
      <c r="B12" s="63">
        <f>'[1]за 12'!$D$40</f>
        <v>869950.8400000001</v>
      </c>
      <c r="C12" s="82"/>
    </row>
    <row r="13" spans="1:3" ht="46.5" customHeight="1">
      <c r="A13" s="62" t="s">
        <v>3</v>
      </c>
      <c r="B13" s="63">
        <f>'[1]за 12'!$E$40</f>
        <v>6885.45</v>
      </c>
      <c r="C13" s="64"/>
    </row>
    <row r="14" spans="1:3" ht="33">
      <c r="A14" s="62" t="s">
        <v>4</v>
      </c>
      <c r="B14" s="63">
        <f>'[1]за 12'!$F$40</f>
        <v>0</v>
      </c>
      <c r="C14" s="62"/>
    </row>
    <row r="15" spans="1:3" ht="16.5">
      <c r="A15" s="62" t="s">
        <v>5</v>
      </c>
      <c r="B15" s="63">
        <f>'[1]за 12'!$G$40</f>
        <v>213590.75</v>
      </c>
      <c r="C15" s="82"/>
    </row>
    <row r="16" spans="1:3" ht="48" customHeight="1">
      <c r="A16" s="62" t="s">
        <v>6</v>
      </c>
      <c r="B16" s="63">
        <f>'[1]за 12'!$H$40</f>
        <v>3772.64</v>
      </c>
      <c r="C16" s="64"/>
    </row>
    <row r="17" spans="1:3" ht="16.5">
      <c r="A17" s="62" t="s">
        <v>7</v>
      </c>
      <c r="B17" s="63">
        <f>'[1]за 12'!$I$40</f>
        <v>4136.3099999999995</v>
      </c>
      <c r="C17" s="82"/>
    </row>
    <row r="18" spans="1:3" ht="20.25" customHeight="1">
      <c r="A18" s="62" t="s">
        <v>11</v>
      </c>
      <c r="B18" s="63">
        <f>'[1]за 12'!$J$40</f>
        <v>657303.1900000001</v>
      </c>
      <c r="C18" s="82"/>
    </row>
    <row r="19" spans="1:3" ht="33" customHeight="1">
      <c r="A19" s="62" t="s">
        <v>12</v>
      </c>
      <c r="B19" s="63">
        <f>'[1]за 12'!$K$40</f>
        <v>31643.420000000002</v>
      </c>
      <c r="C19" s="82"/>
    </row>
    <row r="20" spans="1:3" ht="19.5" customHeight="1">
      <c r="A20" s="62" t="s">
        <v>13</v>
      </c>
      <c r="B20" s="63">
        <f>'[1]за 12'!$L$40</f>
        <v>96492.06</v>
      </c>
      <c r="C20" s="82"/>
    </row>
    <row r="21" spans="1:3" ht="36" customHeight="1">
      <c r="A21" s="62" t="s">
        <v>62</v>
      </c>
      <c r="B21" s="63">
        <f>'[1]за 12'!$M$40</f>
        <v>3568.96</v>
      </c>
      <c r="C21" s="82"/>
    </row>
    <row r="22" spans="1:3" ht="54" customHeight="1">
      <c r="A22" s="62" t="s">
        <v>22</v>
      </c>
      <c r="B22" s="63">
        <f>'[1]за 12'!$N$40</f>
        <v>7410.549999999999</v>
      </c>
      <c r="C22" s="82"/>
    </row>
    <row r="23" spans="1:2" ht="16.5">
      <c r="A23" s="65" t="s">
        <v>16</v>
      </c>
      <c r="B23" s="66">
        <f>SUM(B11:B22)</f>
        <v>5728925.069999999</v>
      </c>
    </row>
    <row r="24" spans="1:3" s="71" customFormat="1" ht="16.5">
      <c r="A24" s="68" t="s">
        <v>16</v>
      </c>
      <c r="B24" s="69">
        <f>'[1]за 12'!$P$40</f>
        <v>5728925.069999999</v>
      </c>
      <c r="C24" s="84"/>
    </row>
    <row r="25" ht="16.5">
      <c r="B25" s="66">
        <f>B23-B24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8" top="0.8" bottom="0.83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1.00390625" style="65" customWidth="1"/>
    <col min="2" max="2" width="22.00390625" style="72" customWidth="1"/>
    <col min="3" max="3" width="54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35" t="str">
        <f>'14'!A6:D6</f>
        <v>КАРТКА АНАЛІТИЧНОГО ОБЛІКУ КАСОВИХ ВИДАТКІВ за 2019 рік.</v>
      </c>
      <c r="B6" s="135"/>
      <c r="C6" s="135"/>
      <c r="D6" s="13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33"/>
      <c r="B7" s="133"/>
      <c r="C7" s="133"/>
    </row>
    <row r="8" spans="1:3" s="80" customFormat="1" ht="38.25" customHeight="1">
      <c r="A8" s="140" t="s">
        <v>21</v>
      </c>
      <c r="B8" s="140"/>
      <c r="C8" s="73" t="s">
        <v>26</v>
      </c>
    </row>
    <row r="9" spans="1:3" ht="20.25" customHeight="1">
      <c r="A9" s="57"/>
      <c r="B9" s="58"/>
      <c r="C9" s="85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6.5">
      <c r="A11" s="62" t="s">
        <v>10</v>
      </c>
      <c r="B11" s="63">
        <f>'[1]за 12'!$C$41</f>
        <v>2214945.63</v>
      </c>
      <c r="C11" s="62"/>
    </row>
    <row r="12" spans="1:3" ht="27" customHeight="1">
      <c r="A12" s="62" t="s">
        <v>2</v>
      </c>
      <c r="B12" s="63">
        <f>'[1]за 12'!$D$41</f>
        <v>496130.61</v>
      </c>
      <c r="C12" s="62"/>
    </row>
    <row r="13" spans="1:3" ht="42" customHeight="1">
      <c r="A13" s="62" t="s">
        <v>3</v>
      </c>
      <c r="B13" s="63">
        <f>'[1]за 12'!$E$41</f>
        <v>6841.35</v>
      </c>
      <c r="C13" s="64"/>
    </row>
    <row r="14" spans="1:3" ht="33">
      <c r="A14" s="62" t="s">
        <v>4</v>
      </c>
      <c r="B14" s="63">
        <f>'[1]за 12'!$F$41</f>
        <v>0</v>
      </c>
      <c r="C14" s="62"/>
    </row>
    <row r="15" spans="1:3" ht="16.5">
      <c r="A15" s="62" t="s">
        <v>5</v>
      </c>
      <c r="B15" s="63">
        <f>'[1]за 12'!$G$41</f>
        <v>116027.3</v>
      </c>
      <c r="C15" s="62"/>
    </row>
    <row r="16" spans="1:3" ht="50.25" customHeight="1">
      <c r="A16" s="62" t="s">
        <v>6</v>
      </c>
      <c r="B16" s="63">
        <f>'[1]за 12'!$H$41</f>
        <v>4850.9</v>
      </c>
      <c r="C16" s="64"/>
    </row>
    <row r="17" spans="1:3" ht="16.5">
      <c r="A17" s="62" t="s">
        <v>7</v>
      </c>
      <c r="B17" s="63">
        <f>'[1]за 12'!$I$41</f>
        <v>2721.64</v>
      </c>
      <c r="C17" s="62"/>
    </row>
    <row r="18" spans="1:3" ht="20.25" customHeight="1">
      <c r="A18" s="62" t="s">
        <v>11</v>
      </c>
      <c r="B18" s="63">
        <f>'[1]за 12'!$J$41</f>
        <v>199750.04</v>
      </c>
      <c r="C18" s="62"/>
    </row>
    <row r="19" spans="1:3" ht="33" customHeight="1">
      <c r="A19" s="62" t="s">
        <v>12</v>
      </c>
      <c r="B19" s="63">
        <f>'[1]за 12'!$K$41</f>
        <v>9780.65</v>
      </c>
      <c r="C19" s="62"/>
    </row>
    <row r="20" spans="1:3" ht="19.5" customHeight="1">
      <c r="A20" s="62" t="s">
        <v>13</v>
      </c>
      <c r="B20" s="63">
        <f>'[1]за 12'!$L$41</f>
        <v>53036.259999999995</v>
      </c>
      <c r="C20" s="62"/>
    </row>
    <row r="21" spans="1:3" ht="36.75" customHeight="1">
      <c r="A21" s="62" t="s">
        <v>62</v>
      </c>
      <c r="B21" s="63">
        <f>'[1]за 12'!$M$41</f>
        <v>2398.74</v>
      </c>
      <c r="C21" s="62"/>
    </row>
    <row r="22" spans="1:3" ht="60" customHeight="1">
      <c r="A22" s="62" t="s">
        <v>22</v>
      </c>
      <c r="B22" s="63">
        <f>'[1]за 12'!$N$41</f>
        <v>5928.44</v>
      </c>
      <c r="C22" s="62"/>
    </row>
    <row r="23" spans="1:2" ht="16.5">
      <c r="A23" s="65" t="s">
        <v>16</v>
      </c>
      <c r="B23" s="66">
        <f>SUM(B11:B22)</f>
        <v>3112411.5599999996</v>
      </c>
    </row>
    <row r="24" spans="1:3" s="71" customFormat="1" ht="16.5">
      <c r="A24" s="68" t="s">
        <v>16</v>
      </c>
      <c r="B24" s="69">
        <f>'[1]за 12'!$P$41</f>
        <v>3112411.5599999996</v>
      </c>
      <c r="C24" s="75"/>
    </row>
    <row r="25" ht="16.5">
      <c r="B25" s="66">
        <f>B23-B24</f>
        <v>0</v>
      </c>
    </row>
  </sheetData>
  <sheetProtection/>
  <mergeCells count="4">
    <mergeCell ref="E2:K2"/>
    <mergeCell ref="A6:D6"/>
    <mergeCell ref="A8:B8"/>
    <mergeCell ref="A7:C7"/>
  </mergeCells>
  <printOptions/>
  <pageMargins left="0.46" right="0.44" top="0.71" bottom="0.77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1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4" s="56" customFormat="1" ht="16.5" customHeight="1">
      <c r="A6" s="133"/>
      <c r="B6" s="133"/>
      <c r="C6" s="133"/>
      <c r="D6" s="54"/>
    </row>
    <row r="7" spans="1:3" ht="41.25" customHeight="1">
      <c r="A7" s="140" t="s">
        <v>21</v>
      </c>
      <c r="B7" s="140"/>
      <c r="C7" s="73" t="s">
        <v>27</v>
      </c>
    </row>
    <row r="8" spans="1:3" ht="21.75" customHeight="1">
      <c r="A8" s="97"/>
      <c r="B8" s="97"/>
      <c r="C8" s="73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12'!$C$42</f>
        <v>7102172.6899999995</v>
      </c>
      <c r="C10" s="62"/>
    </row>
    <row r="11" spans="1:3" ht="27" customHeight="1">
      <c r="A11" s="62" t="s">
        <v>2</v>
      </c>
      <c r="B11" s="63">
        <f>'[1]за 12'!$D$42</f>
        <v>1585320.83</v>
      </c>
      <c r="C11" s="62"/>
    </row>
    <row r="12" spans="1:3" ht="43.5" customHeight="1">
      <c r="A12" s="62" t="s">
        <v>3</v>
      </c>
      <c r="B12" s="63">
        <f>'[1]за 12'!$E$42</f>
        <v>62288.35999999999</v>
      </c>
      <c r="C12" s="64"/>
    </row>
    <row r="13" spans="1:3" ht="33">
      <c r="A13" s="62" t="s">
        <v>4</v>
      </c>
      <c r="B13" s="63">
        <f>'[1]за 12'!$F$42</f>
        <v>0</v>
      </c>
      <c r="C13" s="62"/>
    </row>
    <row r="14" spans="1:3" ht="16.5">
      <c r="A14" s="62" t="s">
        <v>5</v>
      </c>
      <c r="B14" s="63">
        <f>'[1]за 12'!$G$42</f>
        <v>397915.68000000005</v>
      </c>
      <c r="C14" s="62"/>
    </row>
    <row r="15" spans="1:3" ht="44.25" customHeight="1">
      <c r="A15" s="62" t="s">
        <v>6</v>
      </c>
      <c r="B15" s="63">
        <f>'[1]за 12'!$H$42</f>
        <v>24838.43</v>
      </c>
      <c r="C15" s="64"/>
    </row>
    <row r="16" spans="1:3" ht="16.5">
      <c r="A16" s="62" t="s">
        <v>7</v>
      </c>
      <c r="B16" s="63">
        <f>'[1]за 12'!$I$42</f>
        <v>4985.110000000001</v>
      </c>
      <c r="C16" s="62"/>
    </row>
    <row r="17" spans="1:3" ht="20.25" customHeight="1">
      <c r="A17" s="62" t="s">
        <v>11</v>
      </c>
      <c r="B17" s="63">
        <f>'[1]за 12'!$J$42</f>
        <v>670454.05</v>
      </c>
      <c r="C17" s="62"/>
    </row>
    <row r="18" spans="1:3" ht="33" customHeight="1">
      <c r="A18" s="62" t="s">
        <v>12</v>
      </c>
      <c r="B18" s="63">
        <f>'[1]за 12'!$K$42</f>
        <v>51714.22</v>
      </c>
      <c r="C18" s="62"/>
    </row>
    <row r="19" spans="1:3" ht="19.5" customHeight="1">
      <c r="A19" s="62" t="s">
        <v>13</v>
      </c>
      <c r="B19" s="63">
        <f>'[1]за 12'!$L$42</f>
        <v>149849.01</v>
      </c>
      <c r="C19" s="62"/>
    </row>
    <row r="20" spans="1:3" ht="34.5" customHeight="1">
      <c r="A20" s="62" t="s">
        <v>62</v>
      </c>
      <c r="B20" s="63">
        <f>'[1]за 12'!$M$42</f>
        <v>6499.49</v>
      </c>
      <c r="C20" s="62"/>
    </row>
    <row r="21" spans="1:3" ht="73.5" customHeight="1">
      <c r="A21" s="62" t="s">
        <v>22</v>
      </c>
      <c r="B21" s="63">
        <f>'[1]за 12'!$N$42</f>
        <v>13338.990000000002</v>
      </c>
      <c r="C21" s="62"/>
    </row>
    <row r="22" spans="1:2" ht="16.5">
      <c r="A22" s="65" t="s">
        <v>16</v>
      </c>
      <c r="B22" s="66">
        <f>SUM(B10:B21)</f>
        <v>10069376.86</v>
      </c>
    </row>
    <row r="23" spans="1:2" s="71" customFormat="1" ht="16.5">
      <c r="A23" s="68" t="s">
        <v>16</v>
      </c>
      <c r="B23" s="69">
        <f>'[1]за 12'!$P$42</f>
        <v>10069376.86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63" right="0.3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8.57421875" style="65" customWidth="1"/>
    <col min="2" max="2" width="22.00390625" style="72" customWidth="1"/>
    <col min="3" max="3" width="54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4" s="56" customFormat="1" ht="18.75" customHeight="1">
      <c r="A6" s="133"/>
      <c r="B6" s="133"/>
      <c r="C6" s="133"/>
      <c r="D6" s="54"/>
    </row>
    <row r="7" spans="1:3" ht="32.25" customHeight="1">
      <c r="A7" s="140" t="s">
        <v>21</v>
      </c>
      <c r="B7" s="140"/>
      <c r="C7" s="73" t="s">
        <v>28</v>
      </c>
    </row>
    <row r="8" spans="1:3" ht="20.25" customHeight="1">
      <c r="A8" s="97"/>
      <c r="B8" s="97"/>
      <c r="C8" s="73" t="str">
        <f>'14'!C9</f>
        <v>станом на 01.07.2019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12'!$C$43</f>
        <v>6211786.350000001</v>
      </c>
      <c r="C10" s="62"/>
    </row>
    <row r="11" spans="1:3" ht="27" customHeight="1">
      <c r="A11" s="62" t="s">
        <v>2</v>
      </c>
      <c r="B11" s="63">
        <f>'[1]за 12'!$D$43</f>
        <v>1381751.5</v>
      </c>
      <c r="C11" s="62"/>
    </row>
    <row r="12" spans="1:3" ht="51.75" customHeight="1">
      <c r="A12" s="62" t="s">
        <v>3</v>
      </c>
      <c r="B12" s="63">
        <f>'[1]за 12'!$E$43</f>
        <v>5864.75</v>
      </c>
      <c r="C12" s="64"/>
    </row>
    <row r="13" spans="1:3" ht="54" customHeight="1">
      <c r="A13" s="62" t="s">
        <v>4</v>
      </c>
      <c r="B13" s="63">
        <f>'[1]за 12'!$F$43</f>
        <v>0</v>
      </c>
      <c r="C13" s="62"/>
    </row>
    <row r="14" spans="1:3" ht="16.5">
      <c r="A14" s="62" t="s">
        <v>5</v>
      </c>
      <c r="B14" s="63">
        <f>'[1]за 12'!$G$43</f>
        <v>303440.34</v>
      </c>
      <c r="C14" s="62"/>
    </row>
    <row r="15" spans="1:3" ht="34.5" customHeight="1">
      <c r="A15" s="62" t="s">
        <v>6</v>
      </c>
      <c r="B15" s="63">
        <f>'[1]за 12'!$H$43</f>
        <v>4525.31</v>
      </c>
      <c r="C15" s="64"/>
    </row>
    <row r="16" spans="1:3" ht="16.5">
      <c r="A16" s="62" t="s">
        <v>7</v>
      </c>
      <c r="B16" s="63">
        <f>'[1]за 12'!$I$43</f>
        <v>2048.9700000000003</v>
      </c>
      <c r="C16" s="62"/>
    </row>
    <row r="17" spans="1:3" ht="20.25" customHeight="1">
      <c r="A17" s="62" t="s">
        <v>11</v>
      </c>
      <c r="B17" s="63">
        <f>'[1]за 12'!$J$43</f>
        <v>481249.00999999995</v>
      </c>
      <c r="C17" s="62"/>
    </row>
    <row r="18" spans="1:3" ht="33" customHeight="1">
      <c r="A18" s="62" t="s">
        <v>12</v>
      </c>
      <c r="B18" s="63">
        <f>'[1]за 12'!$K$43</f>
        <v>38130.399999999994</v>
      </c>
      <c r="C18" s="62"/>
    </row>
    <row r="19" spans="1:3" ht="19.5" customHeight="1">
      <c r="A19" s="62" t="s">
        <v>13</v>
      </c>
      <c r="B19" s="63">
        <f>'[1]за 12'!$L$43</f>
        <v>109984.16</v>
      </c>
      <c r="C19" s="62"/>
    </row>
    <row r="20" spans="1:3" ht="38.25" customHeight="1">
      <c r="A20" s="62" t="s">
        <v>62</v>
      </c>
      <c r="B20" s="63">
        <f>'[1]за 12'!$M$43</f>
        <v>4757.889999999999</v>
      </c>
      <c r="C20" s="62"/>
    </row>
    <row r="21" spans="1:3" ht="78" customHeight="1">
      <c r="A21" s="62" t="s">
        <v>22</v>
      </c>
      <c r="B21" s="63">
        <f>'[1]за 12'!$N$43</f>
        <v>2964.22</v>
      </c>
      <c r="C21" s="62"/>
    </row>
    <row r="22" spans="1:2" ht="16.5">
      <c r="A22" s="65" t="s">
        <v>16</v>
      </c>
      <c r="B22" s="66">
        <f>SUM(B10:B21)</f>
        <v>8546502.900000002</v>
      </c>
    </row>
    <row r="23" spans="1:2" s="71" customFormat="1" ht="16.5">
      <c r="A23" s="68" t="s">
        <v>16</v>
      </c>
      <c r="B23" s="69">
        <f>'[1]за 12'!$P$43</f>
        <v>8546502.900000002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5" right="0.33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34"/>
      <c r="F2" s="134"/>
      <c r="G2" s="134"/>
      <c r="H2" s="134"/>
      <c r="I2" s="134"/>
      <c r="J2" s="134"/>
      <c r="K2" s="13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35" t="str">
        <f>'14'!A6:D6</f>
        <v>КАРТКА АНАЛІТИЧНОГО ОБЛІКУ КАСОВИХ ВИДАТКІВ за 2019 рік.</v>
      </c>
      <c r="B5" s="135"/>
      <c r="C5" s="135"/>
      <c r="D5" s="135"/>
    </row>
    <row r="6" spans="1:4" s="56" customFormat="1" ht="17.25" customHeight="1">
      <c r="A6" s="133"/>
      <c r="B6" s="133"/>
      <c r="C6" s="133"/>
      <c r="D6" s="54"/>
    </row>
    <row r="7" spans="1:4" s="56" customFormat="1" ht="17.25" customHeight="1">
      <c r="A7" s="96"/>
      <c r="B7" s="96"/>
      <c r="C7" s="96"/>
      <c r="D7" s="54"/>
    </row>
    <row r="8" spans="1:3" s="80" customFormat="1" ht="38.25" customHeight="1">
      <c r="A8" s="140" t="s">
        <v>21</v>
      </c>
      <c r="B8" s="140"/>
      <c r="C8" s="73" t="s">
        <v>29</v>
      </c>
    </row>
    <row r="9" spans="1:3" s="80" customFormat="1" ht="26.25" customHeight="1">
      <c r="A9" s="97"/>
      <c r="B9" s="97"/>
      <c r="C9" s="73" t="str">
        <f>'14'!C9</f>
        <v>станом на 01.07.2019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12'!$C$44</f>
        <v>2960217.66</v>
      </c>
      <c r="C11" s="88"/>
    </row>
    <row r="12" spans="1:3" ht="27" customHeight="1">
      <c r="A12" s="62" t="s">
        <v>2</v>
      </c>
      <c r="B12" s="63">
        <f>'[1]за 12'!$D$44</f>
        <v>667027.83</v>
      </c>
      <c r="C12" s="88"/>
    </row>
    <row r="13" spans="1:3" ht="55.5" customHeight="1">
      <c r="A13" s="62" t="s">
        <v>3</v>
      </c>
      <c r="B13" s="63">
        <f>'[1]за 12'!$E$44</f>
        <v>15686.95</v>
      </c>
      <c r="C13" s="64"/>
    </row>
    <row r="14" spans="1:3" ht="42" customHeight="1">
      <c r="A14" s="62" t="s">
        <v>4</v>
      </c>
      <c r="B14" s="63">
        <f>'[1]за 12'!$F$44</f>
        <v>0</v>
      </c>
      <c r="C14" s="62"/>
    </row>
    <row r="15" spans="1:3" ht="16.5">
      <c r="A15" s="62" t="s">
        <v>5</v>
      </c>
      <c r="B15" s="63">
        <f>'[1]за 12'!$G$44</f>
        <v>104520.87000000001</v>
      </c>
      <c r="C15" s="88"/>
    </row>
    <row r="16" spans="1:3" ht="47.25" customHeight="1">
      <c r="A16" s="62" t="s">
        <v>6</v>
      </c>
      <c r="B16" s="63">
        <f>'[1]за 12'!$H$44</f>
        <v>3569.25</v>
      </c>
      <c r="C16" s="64"/>
    </row>
    <row r="17" spans="1:3" ht="16.5">
      <c r="A17" s="62" t="s">
        <v>7</v>
      </c>
      <c r="B17" s="63">
        <f>'[1]за 12'!$I$44</f>
        <v>613.97</v>
      </c>
      <c r="C17" s="88"/>
    </row>
    <row r="18" spans="1:3" ht="20.25" customHeight="1">
      <c r="A18" s="62" t="s">
        <v>11</v>
      </c>
      <c r="B18" s="63">
        <f>'[1]за 12'!$J$44</f>
        <v>387963.33</v>
      </c>
      <c r="C18" s="88"/>
    </row>
    <row r="19" spans="1:3" ht="33" customHeight="1">
      <c r="A19" s="62" t="s">
        <v>12</v>
      </c>
      <c r="B19" s="63">
        <f>'[1]за 12'!$K$44</f>
        <v>20781.17</v>
      </c>
      <c r="C19" s="88"/>
    </row>
    <row r="20" spans="1:3" ht="19.5" customHeight="1">
      <c r="A20" s="62" t="s">
        <v>13</v>
      </c>
      <c r="B20" s="63">
        <f>'[1]за 12'!$L$44</f>
        <v>69457.02</v>
      </c>
      <c r="C20" s="88"/>
    </row>
    <row r="21" spans="1:3" ht="40.5" customHeight="1">
      <c r="A21" s="62" t="s">
        <v>62</v>
      </c>
      <c r="B21" s="63">
        <f>'[1]за 12'!$M$44</f>
        <v>2434.5</v>
      </c>
      <c r="C21" s="88"/>
    </row>
    <row r="22" spans="1:3" ht="66.75" customHeight="1">
      <c r="A22" s="62" t="s">
        <v>22</v>
      </c>
      <c r="B22" s="63">
        <f>'[1]за 12'!$N$44</f>
        <v>0</v>
      </c>
      <c r="C22" s="88"/>
    </row>
    <row r="23" spans="1:2" ht="16.5">
      <c r="A23" s="65" t="s">
        <v>16</v>
      </c>
      <c r="B23" s="66">
        <f>SUM(B11:B22)</f>
        <v>4232272.550000001</v>
      </c>
    </row>
    <row r="24" spans="1:2" s="71" customFormat="1" ht="16.5">
      <c r="A24" s="68" t="s">
        <v>16</v>
      </c>
      <c r="B24" s="69">
        <f>'[1]за 12'!$P$44</f>
        <v>4232272.550000001</v>
      </c>
    </row>
    <row r="25" ht="16.5">
      <c r="B25" s="66">
        <f>B23-B24</f>
        <v>0</v>
      </c>
    </row>
  </sheetData>
  <sheetProtection/>
  <mergeCells count="4">
    <mergeCell ref="A8:B8"/>
    <mergeCell ref="E2:K2"/>
    <mergeCell ref="A5:D5"/>
    <mergeCell ref="A6:C6"/>
  </mergeCells>
  <printOptions/>
  <pageMargins left="0.45" right="0.2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aaaaa</cp:lastModifiedBy>
  <cp:lastPrinted>2019-06-06T08:11:18Z</cp:lastPrinted>
  <dcterms:created xsi:type="dcterms:W3CDTF">1996-10-08T23:32:33Z</dcterms:created>
  <dcterms:modified xsi:type="dcterms:W3CDTF">2019-07-17T13:49:15Z</dcterms:modified>
  <cp:category/>
  <cp:version/>
  <cp:contentType/>
  <cp:contentStatus/>
</cp:coreProperties>
</file>