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activeTab="17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0" sheetId="21" r:id="rId21"/>
    <sheet name="122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externalReferences>
    <externalReference r:id="rId30"/>
  </externalReferences>
  <definedNames>
    <definedName name="_xlnm.Print_Area" localSheetId="1">'14'!$A$1:$C$26</definedName>
  </definedNames>
  <calcPr fullCalcOnLoad="1"/>
</workbook>
</file>

<file path=xl/sharedStrings.xml><?xml version="1.0" encoding="utf-8"?>
<sst xmlns="http://schemas.openxmlformats.org/spreadsheetml/2006/main" count="855" uniqueCount="104">
  <si>
    <r>
      <t xml:space="preserve">Ідентифікаційний код за ЄДРПОУ   </t>
    </r>
    <r>
      <rPr>
        <b/>
        <u val="single"/>
        <sz val="8"/>
        <rFont val="Bookman Old Style"/>
        <family val="1"/>
      </rPr>
      <t>02124781</t>
    </r>
  </si>
  <si>
    <r>
      <t xml:space="preserve">Вид коштів:  </t>
    </r>
    <r>
      <rPr>
        <b/>
        <u val="single"/>
        <sz val="8"/>
        <rFont val="Bookman Old Style"/>
        <family val="1"/>
      </rPr>
      <t>Загальний фонд</t>
    </r>
  </si>
  <si>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</si>
  <si>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</si>
  <si>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</si>
  <si>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</si>
  <si>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</si>
  <si>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</si>
  <si>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Сума</t>
  </si>
  <si>
    <t>Примітка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</si>
  <si>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</si>
  <si>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</si>
  <si>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</si>
  <si>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</si>
  <si>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</si>
  <si>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</si>
  <si>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</si>
  <si>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</si>
  <si>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</si>
  <si>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</si>
  <si>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</si>
  <si>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</si>
  <si>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</si>
  <si>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</si>
  <si>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</si>
  <si>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</si>
  <si>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</si>
  <si>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</si>
  <si>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</si>
  <si>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</si>
  <si>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</si>
  <si>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</si>
  <si>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</si>
  <si>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</si>
  <si>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</si>
  <si>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</si>
  <si>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</si>
  <si>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</si>
  <si>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</si>
  <si>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</si>
  <si>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</si>
  <si>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</si>
  <si>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</si>
  <si>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</si>
  <si>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</si>
  <si>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</si>
  <si>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</si>
  <si>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</si>
  <si>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природничо-науковий ліцей</t>
  </si>
  <si>
    <t>Централізована бухгалтерія шкіл Саксаганського відділа освітии</t>
  </si>
  <si>
    <t>Додаток 2</t>
  </si>
  <si>
    <t>Затверджено</t>
  </si>
  <si>
    <t xml:space="preserve">Код програмної класифікації: </t>
  </si>
  <si>
    <t>наказом Державного казначейства України</t>
  </si>
  <si>
    <t>від 06.10.2000 р. № 100</t>
  </si>
  <si>
    <r>
      <t xml:space="preserve">Вид коштів:  </t>
    </r>
    <r>
      <rPr>
        <b/>
        <u val="single"/>
        <sz val="8"/>
        <rFont val="Times New Roman"/>
        <family val="1"/>
      </rPr>
      <t>Загальний фонд</t>
    </r>
  </si>
  <si>
    <r>
      <t xml:space="preserve">Ідентифікаційний код за ЄДРПОУ   </t>
    </r>
    <r>
      <rPr>
        <b/>
        <u val="single"/>
        <sz val="8"/>
        <rFont val="Times New Roman"/>
        <family val="1"/>
      </rPr>
      <t>02124781</t>
    </r>
  </si>
  <si>
    <t>КАРТКА АНАЛІТИЧНОГО ОБЛІКУ КАСОВИХ ВИДАТКІВ за 2017 рік.</t>
  </si>
  <si>
    <t>Криворізька загальноосвітня школа</t>
  </si>
  <si>
    <t xml:space="preserve">КГ </t>
  </si>
  <si>
    <t>Інши виплати населенню</t>
  </si>
  <si>
    <t>КАРТКА АНАЛІТИЧНОГО ОБЛІКУ КАСОВИХ ВИДАТКІВ за 2019 рік.</t>
  </si>
  <si>
    <t>Оплата інших енергоносіїв та інших  комунальних послуг</t>
  </si>
  <si>
    <t>Вик.: Карабаш Тамара Миколаївна</t>
  </si>
  <si>
    <t>Вик.; Тамара Карабаш</t>
  </si>
  <si>
    <t>станом на 01.10.2019 року</t>
  </si>
  <si>
    <t>Госпісепт (засіб для обробки яїць), миючий засіб для посоду, крейда для дошки, вогнегасник, періодвидання літ.-худ.альманах "Саксагань", Хімічні реактиви, посуд до ідальні, набір Кюізенера,к-т для навчання грамоти/письма на магнітах ,н-р інструментів контрольно вимюрювальних (НУШ)</t>
  </si>
  <si>
    <t>крейда для дошки, вогнегасник, періодвидання літ.-худ.альманах "Саксагань", Хімічні реактиви, посуд до ідальні, набір Кюізенера,к-т для навчання грамоти/письма на магнітах ,н-р інструментів контрольно вимюрювальних (НУШ)</t>
  </si>
  <si>
    <t>Госпісепт (засіб для обробки яїць), миючий засіб для посоду, крейда для дошки, періодвидання літ.-худ.альманах "Саксагань", Хімічні реактиви, посуд до ідальні, набір Кюізенера,к-т для навчання грамоти/письма на магнітах ,н-р інструментів контрольно вимюрювальних (НУШ)</t>
  </si>
  <si>
    <t>Госпісепт (засіб для обробки яїць), миючий засіб для посоду, крейда для дошки,  періодвидання літ.-худ.альманах "Саксагань", Хімічні реактиви, посуд до ідальні, набір Кюізенера,к-т для навчання грамоти/письма на магнітах ,н-р інструментів контрольно вимюрювальних (НУШ)</t>
  </si>
  <si>
    <t>Госпісепт (засіб для обробки яїць),  крейда для дошки, вогнегасник, періодвидання літ.-худ.альманах "Саксагань", Хімічні реактиви, набір Кюізенера,к-т для навчання грамоти/письма на магнітах ,н-р інструментів контрольно вимюрювальних (НУШ)</t>
  </si>
  <si>
    <t>Госпісепт (засіб для обробки яїць), крейда для дошки, періодвидання літ.-худ.альманах "Саксагань", Хімічні реактиви, набір Кюізенера,к-т для навчання грамоти/письма на магнітах ,н-р інструментів контрольно вимюрювальних (НУШ)</t>
  </si>
  <si>
    <t>Універсальний дезінфікуючій засіб в таблетках</t>
  </si>
  <si>
    <t>Курси перепідготовки кадрів при Криворізькому державному педагогічному університеті</t>
  </si>
  <si>
    <t xml:space="preserve">Вивіз твердих побутових відходів </t>
  </si>
  <si>
    <t>Послуги зв"язку, вивіз опалого листя, послуги з дератизації та дезинсекції,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системи електроживлення для запобігання аварійних ситуацій, обслуговування приладів обліку  теплопостачання, послуги  з обрізання аврійних дерев ,розпилу повалених дерев та гілок на територіях закладів,з їх вивезенням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</si>
  <si>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системи електроживлення,усунення аварійних ситуацій, послуга по встановлення АПС, послуги  з обрізання аврійних дерев ,розпилу повалених дерев та гілок на територіях закладів,з їх вивезенням, послуги з поточного ремонту твердої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</si>
  <si>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асфальтного покриття, повірка пожежних кранів, поточний ремонт системи  водопостачання та водовідведення, усунення аварійних ситуацій, послуги  з обрізання аврійних дерев ,розпилу повалених дерев та гілок на територіях закладів,з їх вивезенням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</si>
  <si>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послуги із зведення огорож,монтаж поручнів і захисних засобів (встановлення протипожежних дверей), поточний ремонт м"якої покрівлі</t>
  </si>
  <si>
    <t>Послуги з дератизації та дезинсекції, послуги зв"язку, вивіз опалого листя, 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показникам, послуга по встановлення АПС, поточний ремонт системи  теплопостачання,усунення аварійних ситуацій, обслуговування приладів обліку  теплопостачання, обслуговування приладів обліку  теплопостачання</t>
  </si>
  <si>
    <t xml:space="preserve"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показникам, виконання архітектурних ,інж.і планувальних послуг з розробки проекту по відновленню системи зі встановленню АПС, повірка пожежних кранів 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</si>
  <si>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показникам, послуги  з обрізання аврійних дерев ,розпилу повалених дерев та гілок на територіях закладів,з їх вивезенням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</si>
  <si>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повірка пожежних кранів, поточний ремонт системи  теплопостачання,усунення аварійних ситуацій, послуги з поточного ремонту твердої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</si>
  <si>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показникам, поточний ремонт системи теплопостачання, послуги із зведення огорож,монтаж поручнів і захисних засобів (встановлення протипожежних дверей), повірка пожежних кранів, поточний ремонт м"якої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</si>
  <si>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</t>
  </si>
  <si>
    <t xml:space="preserve"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показникам, поточний ремонт  по заміні вікон та дверних блоків наенергозберегаючі металопластикові, послуги із зведення огорож,монтаж поручнів і захисних засобів (встановлення протипожежних дверей), повірка пожежних кранів, послуги з поточного ремонту  приміщень рекреацій (ГРОМ.БЮДЖ.), поточний ремонт асфальтного покриття </t>
  </si>
  <si>
    <t xml:space="preserve"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покрівлі, послуги із зведення огорож,монтаж поручнів і захисних засобів (встановлення протипожежних дверей), повірка пожежних кранів 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</si>
  <si>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обслуговування приладів обліку  теплопостачання, послуги з поточного ремонту твердої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</si>
  <si>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послуга по встановлення АПС, лабораторне дослідження  по мікробіологічним  показникам, послуга по встановлення АПС, поточний ремонт м"якої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</si>
  <si>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повірка пожежних кранів, поточний ремонт м"якої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</si>
  <si>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місць. лабораторне дослідження  по мікробіологічним  показникам, поточний ремонт системи електроживлення для запобігання аварійних ситуацій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</si>
  <si>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послуги із зведення огорож,монтаж поручнів і захисних засобів (встановлення протипожежних дверей), послуги з виготовлення проектно-кошторисної документації на встановлення АПС, повірка пожежних кранів, послуги  з обрізання аврійних дерев ,розпилу повалених дерев та гілок на територіях закладів,з їх вивезенням, поточний ремонт м"якої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</si>
  <si>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послуги із зведення огорож,монтаж поручнів і захисних засобів (встановлення протипожежних дверей), повірка пожежних кранів, поточний ремонт класних кімнат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</si>
  <si>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асфальтного покриття, повірка пожежних кранів, поточний ремонт комп"ютерного класу (ГРОМ.БЮДЖ.), послуги з поточного ремонту твердої покрівлі, послуги  з обрізання аврійних дерев ,розпилу повалених дерев та гілок на територіях закладів,з їх вивезенням, поточний ремонт компьютерного кабінету (ГРОМ.БЮДЖ,)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</si>
  <si>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асфальтного покриття, поточний ремонт системи  водопостачання та водовідведення, усунення аварійних ситуацій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</si>
  <si>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повірка пожежних кранів, поточний ремонт системи  водопостачання та водовідведення, усунення аварійних ситуацій, послуги  з обрізання аврійних дерев ,розпилу повалених дерев та гілок на територіях закладів,з їх вивезенням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</si>
  <si>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показникам, поточний ремонт системи, електроживлення,усунення аварійних ситуацій, камерне знезараження речей, повірка пожежних кранів, послуги  з обрізання аврійних дерев ,розпилу повалених дерев та гілок на територіях закладів,з їх вивезенням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</si>
  <si>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лабораторне дослідження  по мікробіологічним  показникам, повірка пожежних кранів, обслуговування приладів обліку  теплопостачання, послуги  з обрізання аврійних дерев ,розпилу повалених дерев та гілок на територіях закладів,з їх вивезенням, поточний ремонт м"якої покрівлі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</si>
  <si>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системи електроживлення для запобігання аварійних ситуацій, послуга по встановлення АПС, послуги  з обрізання аврійних дерев ,розпилу повалених дерев та гілок на територіях закладів,з їх вивезенням</t>
  </si>
  <si>
    <t>Послуги з дератизації та дезинсекції, послуги зв"язку, вивіз опалого листя, послуги з надання пакетів оновлень програмного комплексу "Курс", тех.обслуговування системи доочищення води, промивка системи опалення та гідравлічні випробування, обслуговування та перезарядка вогнегасників, послуги гігієнічної оцінки умов та характеру праці з метою атестації робочих місць, поточний ремонт системи електроживлення,усунення аварійних ситуацій, повірка пожежних кранів, послуги з поточного ремонту твердої покрівлі, послуги  з обрізання аврійних дерев ,розпилу повалених дерев та гілок на територіях закладів,з їх вивезенням.</t>
  </si>
  <si>
    <t xml:space="preserve">Тамара Карабаш </t>
  </si>
  <si>
    <t>Всього по закладу касових видатків</t>
  </si>
  <si>
    <t xml:space="preserve">Головний бухгалтер </t>
  </si>
  <si>
    <t>Наталія Шевченко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</si>
</sst>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sz val="8"/>
      <name val="Arial"/>
      <family val="2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3"/>
      <color indexed="55"/>
      <name val="Bookman Old Style"/>
      <family val="1"/>
    </font>
    <font>
      <b/>
      <sz val="12"/>
      <color indexed="55"/>
      <name val="Bookman Old Style"/>
      <family val="1"/>
    </font>
    <font>
      <sz val="10"/>
      <name val="Times New Roman"/>
      <family val="1"/>
    </font>
    <font>
      <b/>
      <u val="single"/>
      <sz val="7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man Old Style"/>
      <family val="1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u val="single"/>
      <sz val="7"/>
      <name val="Bookman Old Style"/>
      <family val="1"/>
    </font>
    <font>
      <sz val="8"/>
      <name val="Bookman Old Style"/>
      <family val="1"/>
    </font>
    <font>
      <b/>
      <u val="single"/>
      <sz val="8"/>
      <name val="Bookman Old Style"/>
      <family val="1"/>
    </font>
    <font>
      <b/>
      <u val="single"/>
      <sz val="12"/>
      <name val="Bookman Old Style"/>
      <family val="1"/>
    </font>
    <font>
      <b/>
      <sz val="8"/>
      <name val="Bookman Old Style"/>
      <family val="1"/>
    </font>
    <font>
      <b/>
      <i/>
      <u val="single"/>
      <sz val="14"/>
      <name val="Bookman Old Style"/>
      <family val="1"/>
    </font>
    <font>
      <sz val="16"/>
      <name val="Bookman Old Style"/>
      <family val="1"/>
    </font>
    <font>
      <sz val="13"/>
      <name val="Bookman Old Style"/>
      <family val="1"/>
    </font>
    <font>
      <sz val="18"/>
      <name val="Bookman Old Style"/>
      <family val="1"/>
    </font>
    <font>
      <b/>
      <sz val="13"/>
      <name val="Bookman Old Style"/>
      <family val="1"/>
    </font>
    <font>
      <i/>
      <u val="single"/>
      <sz val="13"/>
      <name val="Bookman Old Style"/>
      <family val="1"/>
    </font>
    <font>
      <i/>
      <sz val="10"/>
      <name val="Bookman Old Style"/>
      <family val="1"/>
    </font>
    <font>
      <b/>
      <i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/>
    </xf>
    <xf numFmtId="0" fontId="19" fillId="33" borderId="0" xfId="0" applyFont="1" applyFill="1" applyAlignment="1">
      <alignment horizontal="left"/>
    </xf>
    <xf numFmtId="4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 horizontal="left"/>
    </xf>
    <xf numFmtId="4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wrapText="1"/>
    </xf>
    <xf numFmtId="0" fontId="32" fillId="33" borderId="0" xfId="0" applyFont="1" applyFill="1" applyAlignment="1">
      <alignment horizontal="left"/>
    </xf>
    <xf numFmtId="4" fontId="32" fillId="33" borderId="0" xfId="0" applyNumberFormat="1" applyFont="1" applyFill="1" applyAlignment="1">
      <alignment horizontal="right" vertical="center"/>
    </xf>
    <xf numFmtId="0" fontId="32" fillId="33" borderId="0" xfId="0" applyFont="1" applyFill="1" applyAlignment="1">
      <alignment wrapText="1"/>
    </xf>
    <xf numFmtId="0" fontId="32" fillId="33" borderId="0" xfId="0" applyFont="1" applyFill="1" applyAlignment="1">
      <alignment/>
    </xf>
    <xf numFmtId="0" fontId="3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33" borderId="0" xfId="0" applyFont="1" applyFill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10" xfId="0" applyFont="1" applyBorder="1" applyAlignment="1">
      <alignment/>
    </xf>
    <xf numFmtId="4" fontId="32" fillId="0" borderId="0" xfId="0" applyNumberFormat="1" applyFont="1" applyAlignment="1">
      <alignment/>
    </xf>
    <xf numFmtId="4" fontId="32" fillId="33" borderId="0" xfId="0" applyNumberFormat="1" applyFont="1" applyFill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vertical="center" wrapText="1"/>
    </xf>
    <xf numFmtId="0" fontId="36" fillId="0" borderId="0" xfId="0" applyFont="1" applyAlignment="1">
      <alignment horizontal="left"/>
    </xf>
    <xf numFmtId="4" fontId="32" fillId="0" borderId="10" xfId="0" applyNumberFormat="1" applyFont="1" applyBorder="1" applyAlignment="1">
      <alignment horizontal="center" vertical="center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left"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3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Аудіт"/>
      <sheetName val="2800"/>
      <sheetName val="2730"/>
      <sheetName val="2282"/>
      <sheetName val="2275"/>
      <sheetName val="2273"/>
      <sheetName val="2272"/>
      <sheetName val="2271"/>
      <sheetName val="2250"/>
      <sheetName val="2240"/>
      <sheetName val="2230"/>
      <sheetName val="2220"/>
      <sheetName val="2210"/>
      <sheetName val="2120"/>
      <sheetName val="2111"/>
      <sheetName val="за 12"/>
    </sheetNames>
    <sheetDataSet>
      <sheetData sheetId="15"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</row>
        <row r="37">
          <cell r="C37">
            <v>2781092.3899999997</v>
          </cell>
          <cell r="D37">
            <v>629218.46</v>
          </cell>
          <cell r="E37">
            <v>40546.520000000004</v>
          </cell>
          <cell r="F37">
            <v>3030</v>
          </cell>
          <cell r="G37">
            <v>155720.34</v>
          </cell>
          <cell r="H37">
            <v>44526.759999999995</v>
          </cell>
          <cell r="I37">
            <v>1147.99</v>
          </cell>
          <cell r="J37">
            <v>555365.34</v>
          </cell>
          <cell r="K37">
            <v>13555.84</v>
          </cell>
          <cell r="L37">
            <v>109797.54</v>
          </cell>
          <cell r="M37">
            <v>4505.59</v>
          </cell>
          <cell r="N37">
            <v>2964.22</v>
          </cell>
          <cell r="P37">
            <v>4341470.989999999</v>
          </cell>
        </row>
        <row r="38">
          <cell r="C38">
            <v>2630856.6799999997</v>
          </cell>
          <cell r="D38">
            <v>588925.7599999999</v>
          </cell>
          <cell r="E38">
            <v>29919.5</v>
          </cell>
          <cell r="F38">
            <v>1375</v>
          </cell>
          <cell r="G38">
            <v>91385.93</v>
          </cell>
          <cell r="H38">
            <v>405152.24</v>
          </cell>
          <cell r="I38">
            <v>479.98</v>
          </cell>
          <cell r="J38">
            <v>235679.45</v>
          </cell>
          <cell r="K38">
            <v>12575.490000000002</v>
          </cell>
          <cell r="L38">
            <v>31985.659999999993</v>
          </cell>
          <cell r="M38">
            <v>3751.0199999999995</v>
          </cell>
          <cell r="N38">
            <v>4446.33</v>
          </cell>
          <cell r="P38">
            <v>4036533.04</v>
          </cell>
        </row>
        <row r="39">
          <cell r="C39">
            <v>4976181.359999999</v>
          </cell>
          <cell r="D39">
            <v>1115048.49</v>
          </cell>
          <cell r="E39">
            <v>121342.62</v>
          </cell>
          <cell r="F39">
            <v>5230</v>
          </cell>
          <cell r="G39">
            <v>243498.58999999997</v>
          </cell>
          <cell r="H39">
            <v>239158.68</v>
          </cell>
          <cell r="I39">
            <v>1296.17</v>
          </cell>
          <cell r="J39">
            <v>706166.5499999999</v>
          </cell>
          <cell r="K39">
            <v>35811.11000000001</v>
          </cell>
          <cell r="L39">
            <v>114215.98</v>
          </cell>
          <cell r="M39">
            <v>10118.49</v>
          </cell>
          <cell r="N39">
            <v>7410.549999999999</v>
          </cell>
          <cell r="P39">
            <v>7575478.59</v>
          </cell>
        </row>
        <row r="40">
          <cell r="C40">
            <v>5034812.66</v>
          </cell>
          <cell r="D40">
            <v>1156318.1600000001</v>
          </cell>
          <cell r="E40">
            <v>48880.62</v>
          </cell>
          <cell r="F40">
            <v>3305</v>
          </cell>
          <cell r="G40">
            <v>272230.19</v>
          </cell>
          <cell r="H40">
            <v>231093.89</v>
          </cell>
          <cell r="I40">
            <v>5633.299999999999</v>
          </cell>
          <cell r="J40">
            <v>657303.1900000001</v>
          </cell>
          <cell r="K40">
            <v>39444.61</v>
          </cell>
          <cell r="L40">
            <v>107398.28</v>
          </cell>
          <cell r="M40">
            <v>5757.860000000001</v>
          </cell>
          <cell r="N40">
            <v>7410.549999999999</v>
          </cell>
          <cell r="P40">
            <v>7569588.310000001</v>
          </cell>
        </row>
        <row r="41">
          <cell r="C41">
            <v>2972934.58</v>
          </cell>
          <cell r="D41">
            <v>674536.13</v>
          </cell>
          <cell r="E41">
            <v>34584.72</v>
          </cell>
          <cell r="F41">
            <v>3305</v>
          </cell>
          <cell r="G41">
            <v>148765.32</v>
          </cell>
          <cell r="H41">
            <v>148648.63999999998</v>
          </cell>
          <cell r="I41">
            <v>2721.64</v>
          </cell>
          <cell r="J41">
            <v>199750.04</v>
          </cell>
          <cell r="K41">
            <v>12538.65</v>
          </cell>
          <cell r="L41">
            <v>61744.19999999999</v>
          </cell>
          <cell r="M41">
            <v>4502.73</v>
          </cell>
          <cell r="N41">
            <v>5928.44</v>
          </cell>
          <cell r="P41">
            <v>4269960.090000002</v>
          </cell>
        </row>
        <row r="42">
          <cell r="C42">
            <v>9404661.17</v>
          </cell>
          <cell r="D42">
            <v>2104896.96</v>
          </cell>
          <cell r="E42">
            <v>294482.44999999995</v>
          </cell>
          <cell r="F42">
            <v>7155</v>
          </cell>
          <cell r="G42">
            <v>502709.0800000001</v>
          </cell>
          <cell r="H42">
            <v>42525.04</v>
          </cell>
          <cell r="I42">
            <v>5464.110000000001</v>
          </cell>
          <cell r="J42">
            <v>670454.05</v>
          </cell>
          <cell r="K42">
            <v>67026.89</v>
          </cell>
          <cell r="L42">
            <v>178072.36</v>
          </cell>
          <cell r="M42">
            <v>12255.35</v>
          </cell>
          <cell r="N42">
            <v>13338.990000000002</v>
          </cell>
          <cell r="P42">
            <v>13303041.449999997</v>
          </cell>
        </row>
        <row r="43">
          <cell r="C43">
            <v>8088959.38</v>
          </cell>
          <cell r="D43">
            <v>1805613.17</v>
          </cell>
          <cell r="E43">
            <v>76236.44</v>
          </cell>
          <cell r="F43">
            <v>4130</v>
          </cell>
          <cell r="G43">
            <v>389408.83</v>
          </cell>
          <cell r="H43">
            <v>36384.020000000004</v>
          </cell>
          <cell r="I43">
            <v>2048.9700000000003</v>
          </cell>
          <cell r="J43">
            <v>481249.00999999995</v>
          </cell>
          <cell r="K43">
            <v>46501.49999999999</v>
          </cell>
          <cell r="L43">
            <v>123993.43000000001</v>
          </cell>
          <cell r="M43">
            <v>8020.889999999999</v>
          </cell>
          <cell r="N43">
            <v>2964.22</v>
          </cell>
          <cell r="P43">
            <v>11065509.860000001</v>
          </cell>
        </row>
        <row r="44">
          <cell r="C44">
            <v>3911535.9400000004</v>
          </cell>
          <cell r="D44">
            <v>885173.46</v>
          </cell>
          <cell r="E44">
            <v>42815.740000000005</v>
          </cell>
          <cell r="F44">
            <v>3580</v>
          </cell>
          <cell r="G44">
            <v>134568.88</v>
          </cell>
          <cell r="H44">
            <v>122368.03</v>
          </cell>
          <cell r="I44">
            <v>613.97</v>
          </cell>
          <cell r="J44">
            <v>387963.33</v>
          </cell>
          <cell r="K44">
            <v>26203.539999999997</v>
          </cell>
          <cell r="L44">
            <v>82845.03</v>
          </cell>
          <cell r="M44">
            <v>4313.379999999999</v>
          </cell>
          <cell r="N44">
            <v>0</v>
          </cell>
          <cell r="P44">
            <v>5601981.300000001</v>
          </cell>
        </row>
        <row r="45">
          <cell r="C45">
            <v>3389484.2600000002</v>
          </cell>
          <cell r="D45">
            <v>773522.74</v>
          </cell>
          <cell r="E45">
            <v>35734.44</v>
          </cell>
          <cell r="F45">
            <v>3580</v>
          </cell>
          <cell r="G45">
            <v>146928.38</v>
          </cell>
          <cell r="H45">
            <v>278915.12</v>
          </cell>
          <cell r="I45">
            <v>2122.92</v>
          </cell>
          <cell r="J45">
            <v>404696.11</v>
          </cell>
          <cell r="K45">
            <v>20738.96</v>
          </cell>
          <cell r="L45">
            <v>124936.99</v>
          </cell>
          <cell r="M45">
            <v>8309</v>
          </cell>
          <cell r="N45">
            <v>0</v>
          </cell>
          <cell r="P45">
            <v>5188968.920000001</v>
          </cell>
        </row>
        <row r="46">
          <cell r="C46">
            <v>2630198.03</v>
          </cell>
          <cell r="D46">
            <v>616840.4600000001</v>
          </cell>
          <cell r="E46">
            <v>89762.58</v>
          </cell>
          <cell r="F46">
            <v>0</v>
          </cell>
          <cell r="G46">
            <v>116416.49999999999</v>
          </cell>
          <cell r="H46">
            <v>22030.35</v>
          </cell>
          <cell r="I46">
            <v>0</v>
          </cell>
          <cell r="J46">
            <v>286690.2</v>
          </cell>
          <cell r="K46">
            <v>15783.570000000002</v>
          </cell>
          <cell r="L46">
            <v>68188.51</v>
          </cell>
          <cell r="M46">
            <v>3281.0499999999997</v>
          </cell>
          <cell r="N46">
            <v>0</v>
          </cell>
          <cell r="P46">
            <v>3849191.2499999995</v>
          </cell>
        </row>
        <row r="47">
          <cell r="C47">
            <v>6028006.130000001</v>
          </cell>
          <cell r="D47">
            <v>1340184.44</v>
          </cell>
          <cell r="E47">
            <v>64678.240000000005</v>
          </cell>
          <cell r="F47">
            <v>4405</v>
          </cell>
          <cell r="G47">
            <v>342195.47</v>
          </cell>
          <cell r="H47">
            <v>217018.58000000002</v>
          </cell>
          <cell r="I47">
            <v>3140.9700000000003</v>
          </cell>
          <cell r="J47">
            <v>927409.4099999999</v>
          </cell>
          <cell r="K47">
            <v>55423.969999999994</v>
          </cell>
          <cell r="L47">
            <v>119672.67000000001</v>
          </cell>
          <cell r="M47">
            <v>7632.5</v>
          </cell>
          <cell r="N47">
            <v>8892.66</v>
          </cell>
          <cell r="P47">
            <v>9118660.040000001</v>
          </cell>
        </row>
        <row r="48">
          <cell r="C48">
            <v>3692535.53</v>
          </cell>
          <cell r="D48">
            <v>804485.36</v>
          </cell>
          <cell r="E48">
            <v>32801.42</v>
          </cell>
          <cell r="F48">
            <v>3580</v>
          </cell>
          <cell r="G48">
            <v>180379.66</v>
          </cell>
          <cell r="H48">
            <v>249049.04</v>
          </cell>
          <cell r="I48">
            <v>2293.75</v>
          </cell>
          <cell r="J48">
            <v>1130452.4600000002</v>
          </cell>
          <cell r="K48">
            <v>44134.38</v>
          </cell>
          <cell r="L48">
            <v>114214.31999999999</v>
          </cell>
          <cell r="M48">
            <v>5649.94</v>
          </cell>
          <cell r="N48">
            <v>1482.11</v>
          </cell>
          <cell r="P48">
            <v>6261057.970000001</v>
          </cell>
        </row>
        <row r="49">
          <cell r="C49">
            <v>6089709.1899999995</v>
          </cell>
          <cell r="D49">
            <v>1335469.06</v>
          </cell>
          <cell r="E49">
            <v>169658.52000000002</v>
          </cell>
          <cell r="F49">
            <v>4680</v>
          </cell>
          <cell r="G49">
            <v>350902.86</v>
          </cell>
          <cell r="H49">
            <v>226262.26000000004</v>
          </cell>
          <cell r="I49">
            <v>1043.98</v>
          </cell>
          <cell r="J49">
            <v>415102.14999999997</v>
          </cell>
          <cell r="K49">
            <v>62270.86</v>
          </cell>
          <cell r="L49">
            <v>133609.91000000003</v>
          </cell>
          <cell r="M49">
            <v>5665.26</v>
          </cell>
          <cell r="N49">
            <v>5928.44</v>
          </cell>
          <cell r="P49">
            <v>8800302.489999998</v>
          </cell>
        </row>
        <row r="50">
          <cell r="C50">
            <v>6741761.91</v>
          </cell>
          <cell r="D50">
            <v>1485873.5899999999</v>
          </cell>
          <cell r="E50">
            <v>70720.8</v>
          </cell>
          <cell r="F50">
            <v>4405</v>
          </cell>
          <cell r="G50">
            <v>357567.87</v>
          </cell>
          <cell r="H50">
            <v>162209.73</v>
          </cell>
          <cell r="I50">
            <v>1715.97</v>
          </cell>
          <cell r="J50">
            <v>656654.8</v>
          </cell>
          <cell r="K50">
            <v>50288.100000000006</v>
          </cell>
          <cell r="L50">
            <v>182179.65</v>
          </cell>
          <cell r="M50">
            <v>9303.679999999998</v>
          </cell>
          <cell r="N50">
            <v>4446.33</v>
          </cell>
          <cell r="P50">
            <v>9727127.430000002</v>
          </cell>
        </row>
        <row r="51">
          <cell r="C51">
            <v>10996209.690000001</v>
          </cell>
          <cell r="D51">
            <v>2451186.3299999996</v>
          </cell>
          <cell r="E51">
            <v>84710.24</v>
          </cell>
          <cell r="F51">
            <v>7155</v>
          </cell>
          <cell r="G51">
            <v>552234.72</v>
          </cell>
          <cell r="H51">
            <v>319414.07999999996</v>
          </cell>
          <cell r="I51">
            <v>1996.13</v>
          </cell>
          <cell r="J51">
            <v>971235.8999999999</v>
          </cell>
          <cell r="K51">
            <v>89657.93999999999</v>
          </cell>
          <cell r="L51">
            <v>231748.27</v>
          </cell>
          <cell r="M51">
            <v>18664.79</v>
          </cell>
          <cell r="N51">
            <v>7410.549999999999</v>
          </cell>
          <cell r="P51">
            <v>15731623.640000002</v>
          </cell>
        </row>
        <row r="52">
          <cell r="C52">
            <v>5058283.389999999</v>
          </cell>
          <cell r="D52">
            <v>1149949.67</v>
          </cell>
          <cell r="E52">
            <v>105334.84</v>
          </cell>
          <cell r="F52">
            <v>4130</v>
          </cell>
          <cell r="G52">
            <v>218391.72</v>
          </cell>
          <cell r="H52">
            <v>217770.83000000002</v>
          </cell>
          <cell r="I52">
            <v>545.85</v>
          </cell>
          <cell r="J52">
            <v>473422.00999999995</v>
          </cell>
          <cell r="K52">
            <v>51058.02</v>
          </cell>
          <cell r="L52">
            <v>91006.01</v>
          </cell>
          <cell r="M52">
            <v>4974.91</v>
          </cell>
          <cell r="N52">
            <v>4446.33</v>
          </cell>
          <cell r="P52">
            <v>7379313.579999997</v>
          </cell>
        </row>
        <row r="53">
          <cell r="C53">
            <v>5196826.2299999995</v>
          </cell>
          <cell r="D53">
            <v>1151282.9400000002</v>
          </cell>
          <cell r="E53">
            <v>48763.32000000001</v>
          </cell>
          <cell r="F53">
            <v>4130</v>
          </cell>
          <cell r="G53">
            <v>262151.6</v>
          </cell>
          <cell r="H53">
            <v>33588.79</v>
          </cell>
          <cell r="I53">
            <v>1506.75</v>
          </cell>
          <cell r="J53">
            <v>486948.66</v>
          </cell>
          <cell r="K53">
            <v>49192.8</v>
          </cell>
          <cell r="L53">
            <v>115878.59000000001</v>
          </cell>
          <cell r="M53">
            <v>9505.82</v>
          </cell>
          <cell r="N53">
            <v>8892.66</v>
          </cell>
          <cell r="P53">
            <v>7368668.16</v>
          </cell>
        </row>
        <row r="54">
          <cell r="C54">
            <v>6345581.72</v>
          </cell>
          <cell r="D54">
            <v>1424128.35</v>
          </cell>
          <cell r="E54">
            <v>58198.94</v>
          </cell>
          <cell r="F54">
            <v>4680</v>
          </cell>
          <cell r="G54">
            <v>279285.27</v>
          </cell>
          <cell r="H54">
            <v>261511.47</v>
          </cell>
          <cell r="I54">
            <v>413.99</v>
          </cell>
          <cell r="J54">
            <v>715109.04</v>
          </cell>
          <cell r="K54">
            <v>69423.47</v>
          </cell>
          <cell r="L54">
            <v>127164.16</v>
          </cell>
          <cell r="M54">
            <v>10839.47</v>
          </cell>
          <cell r="N54">
            <v>5928.44</v>
          </cell>
          <cell r="P54">
            <v>9302264.320000002</v>
          </cell>
        </row>
        <row r="55">
          <cell r="C55">
            <v>3788665.29</v>
          </cell>
          <cell r="D55">
            <v>852414.95</v>
          </cell>
          <cell r="E55">
            <v>36371.86</v>
          </cell>
          <cell r="F55">
            <v>3580</v>
          </cell>
          <cell r="G55">
            <v>183323.12</v>
          </cell>
          <cell r="H55">
            <v>221791.99000000002</v>
          </cell>
          <cell r="I55">
            <v>0</v>
          </cell>
          <cell r="J55">
            <v>647720.3700000001</v>
          </cell>
          <cell r="K55">
            <v>33483.74</v>
          </cell>
          <cell r="L55">
            <v>91778.06</v>
          </cell>
          <cell r="M55">
            <v>9612.56</v>
          </cell>
          <cell r="N55">
            <v>0</v>
          </cell>
          <cell r="P55">
            <v>5868741.94</v>
          </cell>
        </row>
        <row r="56">
          <cell r="C56">
            <v>4865696.9</v>
          </cell>
          <cell r="D56">
            <v>1078178.6500000001</v>
          </cell>
          <cell r="E56">
            <v>129589.62</v>
          </cell>
          <cell r="F56">
            <v>3580</v>
          </cell>
          <cell r="G56">
            <v>225720.59</v>
          </cell>
          <cell r="H56">
            <v>515596.75</v>
          </cell>
          <cell r="I56">
            <v>1463.98</v>
          </cell>
          <cell r="J56">
            <v>684075.2799999999</v>
          </cell>
          <cell r="K56">
            <v>37317.43999999999</v>
          </cell>
          <cell r="L56">
            <v>124503.95999999999</v>
          </cell>
          <cell r="M56">
            <v>9402.71</v>
          </cell>
          <cell r="N56">
            <v>1482.11</v>
          </cell>
          <cell r="P56">
            <v>7676607.990000002</v>
          </cell>
        </row>
        <row r="57">
          <cell r="C57">
            <v>5497869.22</v>
          </cell>
          <cell r="D57">
            <v>1252249.3599999999</v>
          </cell>
          <cell r="E57">
            <v>70330.42</v>
          </cell>
          <cell r="F57">
            <v>3580</v>
          </cell>
          <cell r="G57">
            <v>273570.41000000003</v>
          </cell>
          <cell r="H57">
            <v>92280.79</v>
          </cell>
          <cell r="I57">
            <v>1922.64</v>
          </cell>
          <cell r="J57">
            <v>525557.76</v>
          </cell>
          <cell r="K57">
            <v>81735.1</v>
          </cell>
          <cell r="L57">
            <v>135255.99</v>
          </cell>
          <cell r="M57">
            <v>4462.679999999999</v>
          </cell>
          <cell r="N57">
            <v>5928.44</v>
          </cell>
          <cell r="P57">
            <v>7944742.81</v>
          </cell>
        </row>
        <row r="58">
          <cell r="C58">
            <v>5235525.59</v>
          </cell>
          <cell r="D58">
            <v>1132696.3399999999</v>
          </cell>
          <cell r="E58">
            <v>58122.72</v>
          </cell>
          <cell r="F58">
            <v>4405</v>
          </cell>
          <cell r="G58">
            <v>227316.19</v>
          </cell>
          <cell r="H58">
            <v>68901.84</v>
          </cell>
          <cell r="I58">
            <v>470.99</v>
          </cell>
          <cell r="J58">
            <v>792410.8200000001</v>
          </cell>
          <cell r="K58">
            <v>32902.38</v>
          </cell>
          <cell r="L58">
            <v>139695.72</v>
          </cell>
          <cell r="M58">
            <v>8618.51</v>
          </cell>
          <cell r="N58">
            <v>1482.11</v>
          </cell>
          <cell r="P58">
            <v>7702548.21</v>
          </cell>
        </row>
        <row r="59">
          <cell r="C59">
            <v>2870973.1399999997</v>
          </cell>
          <cell r="D59">
            <v>640194.62</v>
          </cell>
          <cell r="E59">
            <v>7523.960000000001</v>
          </cell>
          <cell r="F59">
            <v>0</v>
          </cell>
          <cell r="G59">
            <v>203777.39</v>
          </cell>
          <cell r="H59">
            <v>52345.119999999995</v>
          </cell>
          <cell r="I59">
            <v>1109.47</v>
          </cell>
          <cell r="J59">
            <v>289401.09</v>
          </cell>
          <cell r="K59">
            <v>27685.370000000003</v>
          </cell>
          <cell r="L59">
            <v>133020.26</v>
          </cell>
          <cell r="M59">
            <v>988.21</v>
          </cell>
          <cell r="N59">
            <v>1482.11</v>
          </cell>
          <cell r="P59">
            <v>4228500.74</v>
          </cell>
        </row>
        <row r="62">
          <cell r="C62">
            <v>5081771.970000001</v>
          </cell>
          <cell r="D62">
            <v>1150333.7300000002</v>
          </cell>
          <cell r="E62">
            <v>13511.960000000001</v>
          </cell>
          <cell r="F62">
            <v>0</v>
          </cell>
          <cell r="G62">
            <v>281130.52</v>
          </cell>
          <cell r="H62">
            <v>240502.69</v>
          </cell>
          <cell r="I62">
            <v>2484.9399999999996</v>
          </cell>
          <cell r="J62">
            <v>534116.1499999999</v>
          </cell>
          <cell r="K62">
            <v>52219.380000000005</v>
          </cell>
          <cell r="L62">
            <v>165002.84999999998</v>
          </cell>
          <cell r="M62">
            <v>2847.0099999999998</v>
          </cell>
          <cell r="N62">
            <v>0</v>
          </cell>
          <cell r="P62">
            <v>7523921.200000002</v>
          </cell>
        </row>
        <row r="65">
          <cell r="C65">
            <v>5124169.45</v>
          </cell>
          <cell r="D65">
            <v>1140237.27</v>
          </cell>
          <cell r="E65">
            <v>37805.4</v>
          </cell>
          <cell r="F65">
            <v>3300</v>
          </cell>
          <cell r="G65">
            <v>22054.64</v>
          </cell>
          <cell r="H65">
            <v>201828.1</v>
          </cell>
          <cell r="I65">
            <v>1484.96</v>
          </cell>
          <cell r="J65">
            <v>358598.99</v>
          </cell>
          <cell r="K65">
            <v>36198.35</v>
          </cell>
          <cell r="L65">
            <v>85635.68</v>
          </cell>
          <cell r="M65">
            <v>4425.25</v>
          </cell>
          <cell r="N65">
            <v>1482.11</v>
          </cell>
          <cell r="P65">
            <v>7017220.2</v>
          </cell>
        </row>
        <row r="66">
          <cell r="C66">
            <v>128434301.80000004</v>
          </cell>
          <cell r="D66">
            <v>28738958.450000003</v>
          </cell>
          <cell r="E66">
            <v>1802427.89</v>
          </cell>
          <cell r="F66">
            <v>90300</v>
          </cell>
          <cell r="G66">
            <v>6161634.069999999</v>
          </cell>
          <cell r="H66">
            <v>4650874.830000001</v>
          </cell>
          <cell r="I66">
            <v>43123.420000000006</v>
          </cell>
          <cell r="J66">
            <v>14193532.16</v>
          </cell>
          <cell r="K66">
            <v>1063171.46</v>
          </cell>
          <cell r="L66">
            <v>2993544.0800000005</v>
          </cell>
          <cell r="M66">
            <v>177408.66</v>
          </cell>
          <cell r="N66">
            <v>103747.70000000003</v>
          </cell>
          <cell r="O66">
            <v>0</v>
          </cell>
          <cell r="P66">
            <v>188453024.52000004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6.00390625" style="39" customWidth="1"/>
    <col min="2" max="2" width="22.00390625" style="28" customWidth="1"/>
    <col min="3" max="3" width="36.57421875" style="28" customWidth="1"/>
    <col min="4" max="16384" width="9.140625" style="28" customWidth="1"/>
  </cols>
  <sheetData>
    <row r="1" spans="1:19" s="18" customFormat="1" ht="15.75">
      <c r="A1" s="19" t="s">
        <v>49</v>
      </c>
      <c r="C1" s="23" t="s">
        <v>50</v>
      </c>
      <c r="D1" s="20"/>
      <c r="E1" s="21"/>
      <c r="F1" s="22"/>
      <c r="G1" s="22"/>
      <c r="H1" s="22"/>
      <c r="I1" s="22"/>
      <c r="J1" s="22"/>
      <c r="K1" s="22"/>
      <c r="L1" s="23"/>
      <c r="N1" s="23"/>
      <c r="O1" s="23"/>
      <c r="P1" s="23"/>
      <c r="Q1" s="23"/>
      <c r="R1" s="23"/>
      <c r="S1" s="23"/>
    </row>
    <row r="2" spans="1:19" s="18" customFormat="1" ht="19.5">
      <c r="A2" s="23" t="s">
        <v>56</v>
      </c>
      <c r="B2" s="27"/>
      <c r="C2" s="23" t="s">
        <v>51</v>
      </c>
      <c r="E2" s="110"/>
      <c r="F2" s="110"/>
      <c r="G2" s="110"/>
      <c r="H2" s="110"/>
      <c r="I2" s="110"/>
      <c r="J2" s="110"/>
      <c r="K2" s="110"/>
      <c r="L2" s="24"/>
      <c r="N2" s="23"/>
      <c r="O2" s="23"/>
      <c r="P2" s="23"/>
      <c r="Q2" s="23"/>
      <c r="R2" s="23"/>
      <c r="S2" s="23"/>
    </row>
    <row r="3" spans="1:19" s="18" customFormat="1" ht="19.5">
      <c r="A3" s="23" t="s">
        <v>52</v>
      </c>
      <c r="B3" s="25"/>
      <c r="C3" s="23" t="s">
        <v>53</v>
      </c>
      <c r="E3" s="22"/>
      <c r="F3" s="22"/>
      <c r="G3" s="22"/>
      <c r="H3" s="22"/>
      <c r="I3" s="22"/>
      <c r="J3" s="22"/>
      <c r="K3" s="22"/>
      <c r="L3" s="24"/>
      <c r="N3" s="23"/>
      <c r="O3" s="23"/>
      <c r="P3" s="23"/>
      <c r="Q3" s="23"/>
      <c r="R3" s="23"/>
      <c r="S3" s="23"/>
    </row>
    <row r="4" spans="1:19" s="18" customFormat="1" ht="19.5">
      <c r="A4" s="23" t="s">
        <v>55</v>
      </c>
      <c r="B4" s="26"/>
      <c r="C4" s="23" t="s">
        <v>54</v>
      </c>
      <c r="E4" s="22"/>
      <c r="F4" s="22"/>
      <c r="G4" s="22"/>
      <c r="H4" s="22"/>
      <c r="I4" s="22"/>
      <c r="J4" s="22"/>
      <c r="K4" s="22"/>
      <c r="L4" s="24"/>
      <c r="N4" s="23"/>
      <c r="O4" s="23"/>
      <c r="P4" s="23"/>
      <c r="Q4" s="23"/>
      <c r="R4" s="23"/>
      <c r="S4" s="23"/>
    </row>
    <row r="5" spans="1:19" s="18" customFormat="1" ht="19.5">
      <c r="A5" s="23"/>
      <c r="B5" s="26"/>
      <c r="C5" s="23"/>
      <c r="E5" s="22"/>
      <c r="F5" s="22"/>
      <c r="G5" s="22"/>
      <c r="H5" s="22"/>
      <c r="I5" s="22"/>
      <c r="J5" s="22"/>
      <c r="K5" s="22"/>
      <c r="L5" s="24"/>
      <c r="N5" s="23"/>
      <c r="O5" s="23"/>
      <c r="P5" s="23"/>
      <c r="Q5" s="23"/>
      <c r="R5" s="23"/>
      <c r="S5" s="23"/>
    </row>
    <row r="6" spans="1:19" s="18" customFormat="1" ht="21">
      <c r="A6" s="111" t="s">
        <v>57</v>
      </c>
      <c r="B6" s="111"/>
      <c r="C6" s="111"/>
      <c r="D6" s="111"/>
      <c r="E6" s="22"/>
      <c r="F6" s="22"/>
      <c r="G6" s="22"/>
      <c r="H6" s="22"/>
      <c r="I6" s="22"/>
      <c r="J6" s="22"/>
      <c r="K6" s="22"/>
      <c r="L6" s="24"/>
      <c r="N6" s="23"/>
      <c r="O6" s="23"/>
      <c r="P6" s="23"/>
      <c r="Q6" s="23"/>
      <c r="R6" s="23"/>
      <c r="S6" s="23"/>
    </row>
    <row r="7" spans="1:3" ht="18">
      <c r="A7" s="109"/>
      <c r="B7" s="109"/>
      <c r="C7" s="109"/>
    </row>
    <row r="8" spans="1:3" s="30" customFormat="1" ht="38.25" customHeight="1">
      <c r="A8" s="108" t="s">
        <v>19</v>
      </c>
      <c r="B8" s="108"/>
      <c r="C8" s="29" t="s">
        <v>20</v>
      </c>
    </row>
    <row r="9" spans="1:3" s="33" customFormat="1" ht="18" customHeight="1">
      <c r="A9" s="31"/>
      <c r="B9" s="31"/>
      <c r="C9" s="32"/>
    </row>
    <row r="10" spans="1:3" ht="18">
      <c r="A10" s="34" t="s">
        <v>15</v>
      </c>
      <c r="B10" s="35" t="s">
        <v>8</v>
      </c>
      <c r="C10" s="35" t="s">
        <v>9</v>
      </c>
    </row>
    <row r="11" spans="1:3" ht="18">
      <c r="A11" s="36" t="s">
        <v>10</v>
      </c>
      <c r="B11" s="37">
        <f>'[1]за 12'!$C$36</f>
        <v>0</v>
      </c>
      <c r="C11" s="38"/>
    </row>
    <row r="12" spans="1:3" ht="27" customHeight="1">
      <c r="A12" s="36" t="s">
        <v>2</v>
      </c>
      <c r="B12" s="37">
        <f>'[1]за 12'!$D$36</f>
        <v>0</v>
      </c>
      <c r="C12" s="38"/>
    </row>
    <row r="13" spans="1:3" ht="36">
      <c r="A13" s="36" t="s">
        <v>3</v>
      </c>
      <c r="B13" s="37">
        <f>'[1]за 12'!$E$36</f>
        <v>0</v>
      </c>
      <c r="C13" s="38"/>
    </row>
    <row r="14" spans="1:3" ht="36">
      <c r="A14" s="36" t="s">
        <v>4</v>
      </c>
      <c r="B14" s="37">
        <f>'[1]за 12'!$F$36</f>
        <v>0</v>
      </c>
      <c r="C14" s="38"/>
    </row>
    <row r="15" spans="1:3" ht="18">
      <c r="A15" s="36" t="s">
        <v>5</v>
      </c>
      <c r="B15" s="37">
        <f>'[1]за 12'!$G$36</f>
        <v>0</v>
      </c>
      <c r="C15" s="38"/>
    </row>
    <row r="16" spans="1:3" ht="36">
      <c r="A16" s="36" t="s">
        <v>6</v>
      </c>
      <c r="B16" s="37">
        <f>'[1]за 12'!$H$36</f>
        <v>0</v>
      </c>
      <c r="C16" s="38"/>
    </row>
    <row r="17" spans="1:3" ht="18">
      <c r="A17" s="36" t="s">
        <v>7</v>
      </c>
      <c r="B17" s="37">
        <f>'[1]за 12'!$I$36</f>
        <v>0</v>
      </c>
      <c r="C17" s="38"/>
    </row>
    <row r="18" spans="1:3" ht="20.25" customHeight="1">
      <c r="A18" s="36" t="s">
        <v>11</v>
      </c>
      <c r="B18" s="37">
        <f>'[1]за 12'!$J$36</f>
        <v>0</v>
      </c>
      <c r="C18" s="38"/>
    </row>
    <row r="19" spans="1:3" ht="33" customHeight="1">
      <c r="A19" s="36" t="s">
        <v>12</v>
      </c>
      <c r="B19" s="37">
        <f>'[1]за 12'!$K$36</f>
        <v>0</v>
      </c>
      <c r="C19" s="38"/>
    </row>
    <row r="20" spans="1:3" ht="19.5" customHeight="1">
      <c r="A20" s="36" t="s">
        <v>13</v>
      </c>
      <c r="B20" s="37">
        <f>'[1]за 12'!$L$36</f>
        <v>0</v>
      </c>
      <c r="C20" s="38"/>
    </row>
    <row r="21" spans="1:3" ht="21" customHeight="1">
      <c r="A21" s="36" t="s">
        <v>14</v>
      </c>
      <c r="B21" s="37">
        <f>'[1]за 12'!$M$36</f>
        <v>0</v>
      </c>
      <c r="C21" s="38"/>
    </row>
    <row r="22" spans="1:2" ht="18">
      <c r="A22" s="39" t="s">
        <v>16</v>
      </c>
      <c r="B22" s="40">
        <f>SUM(B11:B21)</f>
        <v>0</v>
      </c>
    </row>
    <row r="23" spans="1:2" s="43" customFormat="1" ht="18">
      <c r="A23" s="41" t="s">
        <v>16</v>
      </c>
      <c r="B23" s="42">
        <f>'[1]за 12'!$P$36</f>
        <v>0</v>
      </c>
    </row>
    <row r="24" ht="18">
      <c r="B24" s="40">
        <f>B22-B23</f>
        <v>0</v>
      </c>
    </row>
  </sheetData>
  <sheetProtection/>
  <mergeCells count="4">
    <mergeCell ref="A8:B8"/>
    <mergeCell ref="A7:C7"/>
    <mergeCell ref="E2:K2"/>
    <mergeCell ref="A6:D6"/>
  </mergeCells>
  <printOptions/>
  <pageMargins left="0.59" right="0.4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57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21</v>
      </c>
      <c r="B7" s="108"/>
      <c r="C7" s="86" t="s">
        <v>30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76" t="s">
        <v>9</v>
      </c>
    </row>
    <row r="10" spans="1:3" ht="16.5">
      <c r="A10" s="62" t="s">
        <v>10</v>
      </c>
      <c r="B10" s="63">
        <f>'[1]за 12'!$C$45</f>
        <v>3389484.2600000002</v>
      </c>
      <c r="C10" s="82"/>
    </row>
    <row r="11" spans="1:3" ht="27" customHeight="1">
      <c r="A11" s="62" t="s">
        <v>2</v>
      </c>
      <c r="B11" s="63">
        <f>'[1]за 12'!$D$45</f>
        <v>773522.74</v>
      </c>
      <c r="C11" s="82"/>
    </row>
    <row r="12" spans="1:3" ht="159.75" customHeight="1">
      <c r="A12" s="62" t="s">
        <v>3</v>
      </c>
      <c r="B12" s="63">
        <f>'[1]за 12'!$E$45</f>
        <v>35734.44</v>
      </c>
      <c r="C12" s="62" t="s">
        <v>66</v>
      </c>
    </row>
    <row r="13" spans="1:3" ht="46.5" customHeight="1">
      <c r="A13" s="62" t="s">
        <v>4</v>
      </c>
      <c r="B13" s="63">
        <f>'[1]за 12'!$F$45</f>
        <v>3580</v>
      </c>
      <c r="C13" s="62" t="s">
        <v>72</v>
      </c>
    </row>
    <row r="14" spans="1:3" ht="16.5">
      <c r="A14" s="62" t="s">
        <v>5</v>
      </c>
      <c r="B14" s="63">
        <f>'[1]за 12'!$G$45</f>
        <v>146928.38</v>
      </c>
      <c r="C14" s="82"/>
    </row>
    <row r="15" spans="1:3" ht="327" customHeight="1">
      <c r="A15" s="62" t="s">
        <v>6</v>
      </c>
      <c r="B15" s="63">
        <f>'[1]за 12'!$H$45</f>
        <v>278915.12</v>
      </c>
      <c r="C15" s="100" t="s">
        <v>83</v>
      </c>
    </row>
    <row r="16" spans="1:3" ht="16.5">
      <c r="A16" s="62" t="s">
        <v>7</v>
      </c>
      <c r="B16" s="63">
        <f>'[1]за 12'!$I$45</f>
        <v>2122.92</v>
      </c>
      <c r="C16" s="82"/>
    </row>
    <row r="17" spans="1:3" ht="20.25" customHeight="1">
      <c r="A17" s="62" t="s">
        <v>11</v>
      </c>
      <c r="B17" s="63">
        <f>'[1]за 12'!$J$45</f>
        <v>404696.11</v>
      </c>
      <c r="C17" s="82"/>
    </row>
    <row r="18" spans="1:3" ht="33" customHeight="1">
      <c r="A18" s="62" t="s">
        <v>12</v>
      </c>
      <c r="B18" s="63">
        <f>'[1]за 12'!$K$45</f>
        <v>20738.96</v>
      </c>
      <c r="C18" s="82"/>
    </row>
    <row r="19" spans="1:3" ht="19.5" customHeight="1">
      <c r="A19" s="62" t="s">
        <v>13</v>
      </c>
      <c r="B19" s="63">
        <f>'[1]за 12'!$L$45</f>
        <v>124936.99</v>
      </c>
      <c r="C19" s="82"/>
    </row>
    <row r="20" spans="1:3" ht="36.75" customHeight="1">
      <c r="A20" s="62" t="s">
        <v>62</v>
      </c>
      <c r="B20" s="63">
        <f>'[1]за 12'!$M$45</f>
        <v>8309</v>
      </c>
      <c r="C20" s="62" t="s">
        <v>74</v>
      </c>
    </row>
    <row r="21" spans="1:3" ht="66.75" customHeight="1">
      <c r="A21" s="62" t="s">
        <v>22</v>
      </c>
      <c r="B21" s="63">
        <f>'[1]за 12'!$N$45</f>
        <v>0</v>
      </c>
      <c r="C21" s="82"/>
    </row>
    <row r="22" spans="1:2" ht="16.5">
      <c r="A22" s="65" t="s">
        <v>16</v>
      </c>
      <c r="B22" s="66">
        <f>SUM(B10:B21)</f>
        <v>5188968.920000001</v>
      </c>
    </row>
    <row r="23" spans="1:2" s="71" customFormat="1" ht="16.5">
      <c r="A23" s="68" t="s">
        <v>16</v>
      </c>
      <c r="B23" s="69">
        <f>'[1]за 12'!$P$45</f>
        <v>5188968.920000001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1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5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27.75" customHeight="1">
      <c r="A7" s="108" t="s">
        <v>21</v>
      </c>
      <c r="B7" s="108"/>
      <c r="C7" s="86" t="s">
        <v>31</v>
      </c>
    </row>
    <row r="8" spans="1:3" ht="20.25" customHeight="1">
      <c r="A8" s="57"/>
      <c r="B8" s="57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12'!$C$46</f>
        <v>2630198.03</v>
      </c>
      <c r="C10" s="88"/>
    </row>
    <row r="11" spans="1:3" ht="27" customHeight="1">
      <c r="A11" s="62" t="s">
        <v>2</v>
      </c>
      <c r="B11" s="63">
        <f>'[1]за 12'!$D$46</f>
        <v>616840.4600000001</v>
      </c>
      <c r="C11" s="88"/>
    </row>
    <row r="12" spans="1:3" ht="129" customHeight="1">
      <c r="A12" s="62" t="s">
        <v>3</v>
      </c>
      <c r="B12" s="63">
        <f>'[1]за 12'!$E$46</f>
        <v>89762.58</v>
      </c>
      <c r="C12" s="62" t="s">
        <v>70</v>
      </c>
    </row>
    <row r="13" spans="1:3" ht="51" customHeight="1">
      <c r="A13" s="62" t="s">
        <v>4</v>
      </c>
      <c r="B13" s="63">
        <f>'[1]за 12'!$F$46</f>
        <v>0</v>
      </c>
      <c r="C13" s="62"/>
    </row>
    <row r="14" spans="1:3" ht="16.5">
      <c r="A14" s="62" t="s">
        <v>5</v>
      </c>
      <c r="B14" s="63">
        <f>'[1]за 12'!$G$46</f>
        <v>116416.49999999999</v>
      </c>
      <c r="C14" s="88"/>
    </row>
    <row r="15" spans="1:3" ht="217.5" customHeight="1">
      <c r="A15" s="62" t="s">
        <v>6</v>
      </c>
      <c r="B15" s="63">
        <f>'[1]за 12'!$H$46</f>
        <v>22030.35</v>
      </c>
      <c r="C15" s="100" t="s">
        <v>84</v>
      </c>
    </row>
    <row r="16" spans="1:3" ht="16.5">
      <c r="A16" s="62" t="s">
        <v>7</v>
      </c>
      <c r="B16" s="63">
        <f>'[1]за 12'!$I$46</f>
        <v>0</v>
      </c>
      <c r="C16" s="88"/>
    </row>
    <row r="17" spans="1:3" ht="20.25" customHeight="1">
      <c r="A17" s="62" t="s">
        <v>11</v>
      </c>
      <c r="B17" s="63">
        <f>'[1]за 12'!$J$46</f>
        <v>286690.2</v>
      </c>
      <c r="C17" s="88"/>
    </row>
    <row r="18" spans="1:3" ht="33" customHeight="1">
      <c r="A18" s="62" t="s">
        <v>12</v>
      </c>
      <c r="B18" s="63">
        <f>'[1]за 12'!$K$46</f>
        <v>15783.570000000002</v>
      </c>
      <c r="C18" s="88"/>
    </row>
    <row r="19" spans="1:3" ht="19.5" customHeight="1">
      <c r="A19" s="62" t="s">
        <v>13</v>
      </c>
      <c r="B19" s="63">
        <f>'[1]за 12'!$L$46</f>
        <v>68188.51</v>
      </c>
      <c r="C19" s="88"/>
    </row>
    <row r="20" spans="1:3" ht="36" customHeight="1">
      <c r="A20" s="62" t="s">
        <v>62</v>
      </c>
      <c r="B20" s="63">
        <f>'[1]за 12'!$M$46</f>
        <v>3281.0499999999997</v>
      </c>
      <c r="C20" s="62" t="s">
        <v>74</v>
      </c>
    </row>
    <row r="21" spans="1:3" ht="51" customHeight="1">
      <c r="A21" s="62" t="s">
        <v>22</v>
      </c>
      <c r="B21" s="63">
        <f>'[1]за 12'!$N$46</f>
        <v>0</v>
      </c>
      <c r="C21" s="88"/>
    </row>
    <row r="22" spans="1:2" ht="16.5">
      <c r="A22" s="65" t="s">
        <v>16</v>
      </c>
      <c r="B22" s="89">
        <f>SUM(B10:B21)</f>
        <v>3849191.2499999995</v>
      </c>
    </row>
    <row r="23" spans="1:2" s="71" customFormat="1" ht="16.5">
      <c r="A23" s="68" t="s">
        <v>16</v>
      </c>
      <c r="B23" s="90">
        <f>'[1]за 12'!$P$46</f>
        <v>3849191.2499999995</v>
      </c>
    </row>
    <row r="24" ht="16.5">
      <c r="B24" s="89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" right="0.38" top="0.65" bottom="0.35" header="0.5" footer="0.2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0.8515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28.5" customHeight="1">
      <c r="A7" s="108" t="s">
        <v>21</v>
      </c>
      <c r="B7" s="108"/>
      <c r="C7" s="86" t="s">
        <v>32</v>
      </c>
    </row>
    <row r="8" spans="1:3" ht="20.25" customHeight="1">
      <c r="A8" s="57"/>
      <c r="B8" s="57"/>
      <c r="C8" s="87" t="str">
        <f>'14'!C9</f>
        <v>станом на 01.10.2019 року</v>
      </c>
    </row>
    <row r="9" spans="1:3" ht="16.5">
      <c r="A9" s="59" t="s">
        <v>15</v>
      </c>
      <c r="B9" s="91" t="s">
        <v>8</v>
      </c>
      <c r="C9" s="91" t="s">
        <v>9</v>
      </c>
    </row>
    <row r="10" spans="1:3" ht="16.5">
      <c r="A10" s="62" t="s">
        <v>10</v>
      </c>
      <c r="B10" s="63">
        <f>'[1]за 12'!$C$47</f>
        <v>6028006.130000001</v>
      </c>
      <c r="C10" s="88"/>
    </row>
    <row r="11" spans="1:3" ht="27" customHeight="1">
      <c r="A11" s="62" t="s">
        <v>2</v>
      </c>
      <c r="B11" s="63">
        <f>'[1]за 12'!$D$47</f>
        <v>1340184.44</v>
      </c>
      <c r="C11" s="88"/>
    </row>
    <row r="12" spans="1:3" ht="178.5" customHeight="1">
      <c r="A12" s="62" t="s">
        <v>3</v>
      </c>
      <c r="B12" s="63">
        <f>'[1]за 12'!$E$47</f>
        <v>64678.240000000005</v>
      </c>
      <c r="C12" s="62" t="s">
        <v>66</v>
      </c>
    </row>
    <row r="13" spans="1:3" ht="40.5" customHeight="1">
      <c r="A13" s="62" t="s">
        <v>4</v>
      </c>
      <c r="B13" s="63">
        <f>'[1]за 12'!$F$47</f>
        <v>4405</v>
      </c>
      <c r="C13" s="62" t="s">
        <v>72</v>
      </c>
    </row>
    <row r="14" spans="1:3" ht="22.5" customHeight="1">
      <c r="A14" s="62" t="s">
        <v>5</v>
      </c>
      <c r="B14" s="63">
        <f>'[1]за 12'!$G$47</f>
        <v>342195.47</v>
      </c>
      <c r="C14" s="88"/>
    </row>
    <row r="15" spans="1:3" ht="395.25" customHeight="1">
      <c r="A15" s="62" t="s">
        <v>6</v>
      </c>
      <c r="B15" s="63">
        <f>'[1]за 12'!$H$47</f>
        <v>217018.58000000002</v>
      </c>
      <c r="C15" s="100" t="s">
        <v>85</v>
      </c>
    </row>
    <row r="16" spans="1:3" ht="16.5">
      <c r="A16" s="62" t="s">
        <v>7</v>
      </c>
      <c r="B16" s="63">
        <f>'[1]за 12'!$I$47</f>
        <v>3140.9700000000003</v>
      </c>
      <c r="C16" s="88"/>
    </row>
    <row r="17" spans="1:3" ht="20.25" customHeight="1">
      <c r="A17" s="62" t="s">
        <v>11</v>
      </c>
      <c r="B17" s="63">
        <f>'[1]за 12'!$J$47</f>
        <v>927409.4099999999</v>
      </c>
      <c r="C17" s="88"/>
    </row>
    <row r="18" spans="1:3" ht="33" customHeight="1">
      <c r="A18" s="62" t="s">
        <v>12</v>
      </c>
      <c r="B18" s="63">
        <f>'[1]за 12'!$K$47</f>
        <v>55423.969999999994</v>
      </c>
      <c r="C18" s="88"/>
    </row>
    <row r="19" spans="1:3" ht="19.5" customHeight="1">
      <c r="A19" s="62" t="s">
        <v>13</v>
      </c>
      <c r="B19" s="63">
        <f>'[1]за 12'!$L$47</f>
        <v>119672.67000000001</v>
      </c>
      <c r="C19" s="88"/>
    </row>
    <row r="20" spans="1:3" ht="36.75" customHeight="1">
      <c r="A20" s="62" t="s">
        <v>62</v>
      </c>
      <c r="B20" s="63">
        <f>'[1]за 12'!$M$47</f>
        <v>7632.5</v>
      </c>
      <c r="C20" s="62" t="s">
        <v>74</v>
      </c>
    </row>
    <row r="21" spans="1:3" ht="59.25" customHeight="1">
      <c r="A21" s="62" t="s">
        <v>22</v>
      </c>
      <c r="B21" s="63">
        <f>'[1]за 12'!$N$47</f>
        <v>8892.66</v>
      </c>
      <c r="C21" s="62" t="s">
        <v>73</v>
      </c>
    </row>
    <row r="23" spans="1:2" ht="16.5">
      <c r="A23" s="65" t="s">
        <v>16</v>
      </c>
      <c r="B23" s="89">
        <f>SUM(B10:B21)</f>
        <v>9118660.040000001</v>
      </c>
    </row>
    <row r="24" ht="16.5">
      <c r="B24" s="89"/>
    </row>
    <row r="25" spans="1:3" s="45" customFormat="1" ht="21.75" customHeight="1">
      <c r="A25" s="98" t="s">
        <v>64</v>
      </c>
      <c r="B25" s="99"/>
      <c r="C25" s="98"/>
    </row>
    <row r="26" spans="1:2" s="71" customFormat="1" ht="16.5">
      <c r="A26" s="68" t="s">
        <v>16</v>
      </c>
      <c r="B26" s="90">
        <f>'[1]за 12'!$P$47</f>
        <v>9118660.040000001</v>
      </c>
    </row>
    <row r="27" ht="16.5">
      <c r="B27" s="89">
        <f>B23-B26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9" top="0.58" bottom="0.35" header="0.5" footer="0.29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0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38</v>
      </c>
      <c r="B7" s="108"/>
      <c r="C7" s="86" t="s">
        <v>33</v>
      </c>
    </row>
    <row r="8" spans="1:3" ht="20.25" customHeight="1">
      <c r="A8" s="57"/>
      <c r="B8" s="57"/>
      <c r="C8" s="87" t="str">
        <f>'14'!C9</f>
        <v>станом на 01.10.2019 року</v>
      </c>
    </row>
    <row r="9" spans="1:3" ht="16.5">
      <c r="A9" s="59" t="s">
        <v>15</v>
      </c>
      <c r="B9" s="91" t="s">
        <v>8</v>
      </c>
      <c r="C9" s="91" t="s">
        <v>9</v>
      </c>
    </row>
    <row r="10" spans="1:3" ht="16.5">
      <c r="A10" s="62" t="s">
        <v>10</v>
      </c>
      <c r="B10" s="102">
        <f>'[1]за 12'!$C$48</f>
        <v>3692535.53</v>
      </c>
      <c r="C10" s="88"/>
    </row>
    <row r="11" spans="1:3" ht="18" customHeight="1">
      <c r="A11" s="62" t="s">
        <v>2</v>
      </c>
      <c r="B11" s="102">
        <f>'[1]за 12'!$D$48</f>
        <v>804485.36</v>
      </c>
      <c r="C11" s="88"/>
    </row>
    <row r="12" spans="1:3" ht="162.75" customHeight="1">
      <c r="A12" s="62" t="s">
        <v>3</v>
      </c>
      <c r="B12" s="102">
        <f>'[1]за 12'!$E$48</f>
        <v>32801.42</v>
      </c>
      <c r="C12" s="62" t="s">
        <v>66</v>
      </c>
    </row>
    <row r="13" spans="1:3" ht="40.5" customHeight="1">
      <c r="A13" s="62" t="s">
        <v>4</v>
      </c>
      <c r="B13" s="102">
        <f>'[1]за 12'!$F$48</f>
        <v>3580</v>
      </c>
      <c r="C13" s="62" t="s">
        <v>72</v>
      </c>
    </row>
    <row r="14" spans="1:3" ht="330.75" customHeight="1">
      <c r="A14" s="62" t="s">
        <v>5</v>
      </c>
      <c r="B14" s="102">
        <f>'[1]за 12'!$G$48</f>
        <v>180379.66</v>
      </c>
      <c r="C14" s="100" t="s">
        <v>99</v>
      </c>
    </row>
    <row r="15" spans="1:3" ht="36" customHeight="1">
      <c r="A15" s="62" t="s">
        <v>6</v>
      </c>
      <c r="B15" s="102">
        <f>'[1]за 12'!$H$48</f>
        <v>249049.04</v>
      </c>
      <c r="C15" s="64"/>
    </row>
    <row r="16" spans="1:3" ht="16.5">
      <c r="A16" s="62" t="s">
        <v>7</v>
      </c>
      <c r="B16" s="102">
        <f>'[1]за 12'!$I$48</f>
        <v>2293.75</v>
      </c>
      <c r="C16" s="88"/>
    </row>
    <row r="17" spans="1:3" ht="20.25" customHeight="1">
      <c r="A17" s="62" t="s">
        <v>11</v>
      </c>
      <c r="B17" s="102">
        <f>'[1]за 12'!$J$48</f>
        <v>1130452.4600000002</v>
      </c>
      <c r="C17" s="88"/>
    </row>
    <row r="18" spans="1:3" ht="33" customHeight="1">
      <c r="A18" s="62" t="s">
        <v>12</v>
      </c>
      <c r="B18" s="102">
        <f>'[1]за 12'!$K$48</f>
        <v>44134.38</v>
      </c>
      <c r="C18" s="88"/>
    </row>
    <row r="19" spans="1:3" ht="19.5" customHeight="1">
      <c r="A19" s="62" t="s">
        <v>13</v>
      </c>
      <c r="B19" s="102">
        <f>'[1]за 12'!$L$48</f>
        <v>114214.31999999999</v>
      </c>
      <c r="C19" s="88"/>
    </row>
    <row r="20" spans="1:3" ht="36" customHeight="1">
      <c r="A20" s="62" t="s">
        <v>62</v>
      </c>
      <c r="B20" s="102">
        <f>'[1]за 12'!$M$48</f>
        <v>5649.94</v>
      </c>
      <c r="C20" s="62" t="s">
        <v>74</v>
      </c>
    </row>
    <row r="21" spans="1:3" ht="60.75" customHeight="1">
      <c r="A21" s="62" t="s">
        <v>22</v>
      </c>
      <c r="B21" s="102">
        <f>'[1]за 12'!$N$48</f>
        <v>1482.11</v>
      </c>
      <c r="C21" s="62" t="s">
        <v>73</v>
      </c>
    </row>
    <row r="22" spans="1:2" ht="16.5">
      <c r="A22" s="65" t="s">
        <v>101</v>
      </c>
      <c r="B22" s="89">
        <f>SUM(B10:B21)</f>
        <v>6261057.970000001</v>
      </c>
    </row>
    <row r="23" ht="16.5">
      <c r="B23" s="89"/>
    </row>
    <row r="24" spans="1:3" s="107" customFormat="1" ht="16.5">
      <c r="A24" s="105" t="s">
        <v>102</v>
      </c>
      <c r="B24" s="106"/>
      <c r="C24" s="107" t="s">
        <v>103</v>
      </c>
    </row>
    <row r="25" ht="16.5">
      <c r="B25" s="89"/>
    </row>
    <row r="26" spans="1:2" s="104" customFormat="1" ht="13.5">
      <c r="A26" s="101" t="s">
        <v>100</v>
      </c>
      <c r="B26" s="103"/>
    </row>
    <row r="27" spans="1:2" s="71" customFormat="1" ht="16.5">
      <c r="A27" s="68" t="s">
        <v>16</v>
      </c>
      <c r="B27" s="90">
        <f>'[1]за 12'!$P$48</f>
        <v>6261057.970000001</v>
      </c>
    </row>
    <row r="28" ht="16.5">
      <c r="B28" s="89">
        <f>B22-B27</f>
        <v>0</v>
      </c>
    </row>
  </sheetData>
  <sheetProtection/>
  <mergeCells count="4">
    <mergeCell ref="A7:B7"/>
    <mergeCell ref="E2:K2"/>
    <mergeCell ref="A5:D5"/>
    <mergeCell ref="A6:C6"/>
  </mergeCells>
  <printOptions/>
  <pageMargins left="0.5118110236220472" right="0.35433070866141736" top="0.6692913385826772" bottom="0.6299212598425197" header="0.5118110236220472" footer="0.5118110236220472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5.421875" style="93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80" customFormat="1" ht="27" customHeight="1">
      <c r="A7" s="115" t="s">
        <v>21</v>
      </c>
      <c r="B7" s="115"/>
      <c r="C7" s="73" t="s">
        <v>34</v>
      </c>
    </row>
    <row r="8" spans="1:3" ht="20.25" customHeight="1">
      <c r="A8" s="57"/>
      <c r="B8" s="58"/>
      <c r="C8" s="92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12'!$C$49</f>
        <v>6089709.1899999995</v>
      </c>
      <c r="C10" s="62"/>
    </row>
    <row r="11" spans="1:3" ht="27" customHeight="1">
      <c r="A11" s="62" t="s">
        <v>2</v>
      </c>
      <c r="B11" s="63">
        <f>'[1]за 12'!$D$49</f>
        <v>1335469.06</v>
      </c>
      <c r="C11" s="62"/>
    </row>
    <row r="12" spans="1:3" ht="151.5" customHeight="1">
      <c r="A12" s="62" t="s">
        <v>3</v>
      </c>
      <c r="B12" s="63">
        <f>'[1]за 12'!$E$49</f>
        <v>169658.52000000002</v>
      </c>
      <c r="C12" s="62" t="s">
        <v>66</v>
      </c>
    </row>
    <row r="13" spans="1:3" ht="33">
      <c r="A13" s="62" t="s">
        <v>4</v>
      </c>
      <c r="B13" s="63">
        <f>'[1]за 12'!$F$49</f>
        <v>4680</v>
      </c>
      <c r="C13" s="62" t="s">
        <v>72</v>
      </c>
    </row>
    <row r="14" spans="1:3" ht="16.5">
      <c r="A14" s="62" t="s">
        <v>5</v>
      </c>
      <c r="B14" s="63">
        <f>'[1]за 12'!$G$49</f>
        <v>350902.86</v>
      </c>
      <c r="C14" s="62"/>
    </row>
    <row r="15" spans="1:3" ht="257.25" customHeight="1">
      <c r="A15" s="62" t="s">
        <v>6</v>
      </c>
      <c r="B15" s="63">
        <f>'[1]за 12'!$H$49</f>
        <v>226262.26000000004</v>
      </c>
      <c r="C15" s="100" t="s">
        <v>86</v>
      </c>
    </row>
    <row r="16" spans="1:3" ht="16.5">
      <c r="A16" s="62" t="s">
        <v>7</v>
      </c>
      <c r="B16" s="63">
        <f>'[1]за 12'!$I$49</f>
        <v>1043.98</v>
      </c>
      <c r="C16" s="62"/>
    </row>
    <row r="17" spans="1:3" ht="20.25" customHeight="1">
      <c r="A17" s="62" t="s">
        <v>11</v>
      </c>
      <c r="B17" s="63">
        <f>'[1]за 12'!$J$49</f>
        <v>415102.14999999997</v>
      </c>
      <c r="C17" s="62"/>
    </row>
    <row r="18" spans="1:3" ht="33" customHeight="1">
      <c r="A18" s="62" t="s">
        <v>12</v>
      </c>
      <c r="B18" s="63">
        <f>'[1]за 12'!$K$49</f>
        <v>62270.86</v>
      </c>
      <c r="C18" s="62"/>
    </row>
    <row r="19" spans="1:3" ht="19.5" customHeight="1">
      <c r="A19" s="62" t="s">
        <v>13</v>
      </c>
      <c r="B19" s="63">
        <f>'[1]за 12'!$L$49</f>
        <v>133609.91000000003</v>
      </c>
      <c r="C19" s="62"/>
    </row>
    <row r="20" spans="1:3" ht="37.5" customHeight="1">
      <c r="A20" s="62" t="s">
        <v>62</v>
      </c>
      <c r="B20" s="63">
        <f>'[1]за 12'!$M$49</f>
        <v>5665.26</v>
      </c>
      <c r="C20" s="62" t="s">
        <v>74</v>
      </c>
    </row>
    <row r="21" spans="1:3" ht="66.75" customHeight="1">
      <c r="A21" s="62" t="s">
        <v>22</v>
      </c>
      <c r="B21" s="63">
        <f>'[1]за 12'!$N$49</f>
        <v>5928.44</v>
      </c>
      <c r="C21" s="62" t="s">
        <v>73</v>
      </c>
    </row>
    <row r="22" spans="1:3" ht="57.75" customHeight="1">
      <c r="A22" s="62" t="s">
        <v>60</v>
      </c>
      <c r="B22" s="63">
        <f>'[1]за 12'!$O$49</f>
        <v>0</v>
      </c>
      <c r="C22" s="64"/>
    </row>
    <row r="23" spans="1:2" ht="16.5">
      <c r="A23" s="65" t="s">
        <v>16</v>
      </c>
      <c r="B23" s="66">
        <f>SUM(B10:B22)</f>
        <v>8800302.489999998</v>
      </c>
    </row>
    <row r="24" spans="1:3" s="71" customFormat="1" ht="16.5">
      <c r="A24" s="68" t="s">
        <v>16</v>
      </c>
      <c r="B24" s="69">
        <f>'[1]за 12'!$P$49</f>
        <v>8800302.489999998</v>
      </c>
      <c r="C24" s="94"/>
    </row>
    <row r="25" ht="16.5">
      <c r="B25" s="66">
        <f>B23-B24</f>
        <v>0</v>
      </c>
    </row>
  </sheetData>
  <sheetProtection/>
  <mergeCells count="4">
    <mergeCell ref="A7:B7"/>
    <mergeCell ref="E2:K2"/>
    <mergeCell ref="A5:D5"/>
    <mergeCell ref="A6:C6"/>
  </mergeCells>
  <printOptions/>
  <pageMargins left="0.42" right="0.3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7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21</v>
      </c>
      <c r="B7" s="108"/>
      <c r="C7" s="86" t="s">
        <v>35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12'!$C$50</f>
        <v>6741761.91</v>
      </c>
      <c r="C10" s="88"/>
    </row>
    <row r="11" spans="1:3" ht="27" customHeight="1">
      <c r="A11" s="62" t="s">
        <v>2</v>
      </c>
      <c r="B11" s="63">
        <f>'[1]за 12'!$D$50</f>
        <v>1485873.5899999999</v>
      </c>
      <c r="C11" s="88"/>
    </row>
    <row r="12" spans="1:3" ht="162" customHeight="1">
      <c r="A12" s="62" t="s">
        <v>3</v>
      </c>
      <c r="B12" s="63">
        <f>'[1]за 12'!$E$50</f>
        <v>70720.8</v>
      </c>
      <c r="C12" s="62" t="s">
        <v>66</v>
      </c>
    </row>
    <row r="13" spans="1:3" ht="33">
      <c r="A13" s="62" t="s">
        <v>4</v>
      </c>
      <c r="B13" s="63">
        <f>'[1]за 12'!$F$50</f>
        <v>4405</v>
      </c>
      <c r="C13" s="62" t="s">
        <v>72</v>
      </c>
    </row>
    <row r="14" spans="1:3" ht="16.5">
      <c r="A14" s="62" t="s">
        <v>5</v>
      </c>
      <c r="B14" s="63">
        <f>'[1]за 12'!$G$50</f>
        <v>357567.87</v>
      </c>
      <c r="C14" s="88"/>
    </row>
    <row r="15" spans="1:3" ht="246" customHeight="1">
      <c r="A15" s="62" t="s">
        <v>6</v>
      </c>
      <c r="B15" s="63">
        <f>'[1]за 12'!$H$50</f>
        <v>162209.73</v>
      </c>
      <c r="C15" s="100" t="s">
        <v>87</v>
      </c>
    </row>
    <row r="16" spans="1:3" ht="16.5">
      <c r="A16" s="62" t="s">
        <v>7</v>
      </c>
      <c r="B16" s="63">
        <f>'[1]за 12'!$I$50</f>
        <v>1715.97</v>
      </c>
      <c r="C16" s="88"/>
    </row>
    <row r="17" spans="1:3" ht="20.25" customHeight="1">
      <c r="A17" s="62" t="s">
        <v>11</v>
      </c>
      <c r="B17" s="63">
        <f>'[1]за 12'!$J$50</f>
        <v>656654.8</v>
      </c>
      <c r="C17" s="88"/>
    </row>
    <row r="18" spans="1:3" ht="33" customHeight="1">
      <c r="A18" s="62" t="s">
        <v>12</v>
      </c>
      <c r="B18" s="63">
        <f>'[1]за 12'!$K$50</f>
        <v>50288.100000000006</v>
      </c>
      <c r="C18" s="88"/>
    </row>
    <row r="19" spans="1:3" ht="19.5" customHeight="1">
      <c r="A19" s="62" t="s">
        <v>13</v>
      </c>
      <c r="B19" s="63">
        <f>'[1]за 12'!$L$50</f>
        <v>182179.65</v>
      </c>
      <c r="C19" s="88"/>
    </row>
    <row r="20" spans="1:3" ht="33.75" customHeight="1">
      <c r="A20" s="62" t="s">
        <v>62</v>
      </c>
      <c r="B20" s="63">
        <f>'[1]за 12'!$M$50</f>
        <v>9303.679999999998</v>
      </c>
      <c r="C20" s="62" t="s">
        <v>74</v>
      </c>
    </row>
    <row r="21" spans="1:3" ht="66.75" customHeight="1">
      <c r="A21" s="62" t="s">
        <v>22</v>
      </c>
      <c r="B21" s="63">
        <f>'[1]за 12'!$N$50</f>
        <v>4446.33</v>
      </c>
      <c r="C21" s="62" t="s">
        <v>73</v>
      </c>
    </row>
    <row r="22" spans="1:2" ht="16.5">
      <c r="A22" s="65" t="s">
        <v>16</v>
      </c>
      <c r="B22" s="66">
        <f>SUM(B10:B21)</f>
        <v>9727127.430000002</v>
      </c>
    </row>
    <row r="23" spans="1:2" s="71" customFormat="1" ht="16.5">
      <c r="A23" s="68" t="s">
        <v>16</v>
      </c>
      <c r="B23" s="69">
        <f>'[1]за 12'!$P$50</f>
        <v>9727127.430000002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8" right="0.29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59</v>
      </c>
      <c r="B7" s="108"/>
      <c r="C7" s="86" t="s">
        <v>36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12'!$C$51</f>
        <v>10996209.690000001</v>
      </c>
      <c r="C10" s="88"/>
    </row>
    <row r="11" spans="1:3" ht="27" customHeight="1">
      <c r="A11" s="62" t="s">
        <v>2</v>
      </c>
      <c r="B11" s="63">
        <f>'[1]за 12'!$D$51</f>
        <v>2451186.3299999996</v>
      </c>
      <c r="C11" s="88"/>
    </row>
    <row r="12" spans="1:3" ht="165" customHeight="1">
      <c r="A12" s="62" t="s">
        <v>3</v>
      </c>
      <c r="B12" s="63">
        <f>'[1]за 12'!$E$51</f>
        <v>84710.24</v>
      </c>
      <c r="C12" s="62" t="s">
        <v>68</v>
      </c>
    </row>
    <row r="13" spans="1:3" ht="33">
      <c r="A13" s="62" t="s">
        <v>4</v>
      </c>
      <c r="B13" s="63">
        <f>'[1]за 12'!$F$51</f>
        <v>7155</v>
      </c>
      <c r="C13" s="62" t="s">
        <v>72</v>
      </c>
    </row>
    <row r="14" spans="1:3" ht="16.5">
      <c r="A14" s="62" t="s">
        <v>5</v>
      </c>
      <c r="B14" s="63">
        <f>'[1]за 12'!$G$51</f>
        <v>552234.72</v>
      </c>
      <c r="C14" s="88"/>
    </row>
    <row r="15" spans="1:3" ht="273" customHeight="1">
      <c r="A15" s="62" t="s">
        <v>6</v>
      </c>
      <c r="B15" s="63">
        <f>'[1]за 12'!$H$51</f>
        <v>319414.07999999996</v>
      </c>
      <c r="C15" s="100" t="s">
        <v>88</v>
      </c>
    </row>
    <row r="16" spans="1:3" ht="16.5">
      <c r="A16" s="62" t="s">
        <v>7</v>
      </c>
      <c r="B16" s="63">
        <f>'[1]за 12'!$I$51</f>
        <v>1996.13</v>
      </c>
      <c r="C16" s="88"/>
    </row>
    <row r="17" spans="1:3" ht="20.25" customHeight="1">
      <c r="A17" s="62" t="s">
        <v>11</v>
      </c>
      <c r="B17" s="63">
        <f>'[1]за 12'!$J$51</f>
        <v>971235.8999999999</v>
      </c>
      <c r="C17" s="88"/>
    </row>
    <row r="18" spans="1:3" ht="33" customHeight="1">
      <c r="A18" s="62" t="s">
        <v>12</v>
      </c>
      <c r="B18" s="63">
        <f>'[1]за 12'!$K$51</f>
        <v>89657.93999999999</v>
      </c>
      <c r="C18" s="88"/>
    </row>
    <row r="19" spans="1:3" ht="19.5" customHeight="1">
      <c r="A19" s="62" t="s">
        <v>13</v>
      </c>
      <c r="B19" s="63">
        <f>'[1]за 12'!$L$51</f>
        <v>231748.27</v>
      </c>
      <c r="C19" s="88"/>
    </row>
    <row r="20" spans="1:3" ht="33.75" customHeight="1">
      <c r="A20" s="62" t="s">
        <v>62</v>
      </c>
      <c r="B20" s="63">
        <f>'[1]за 12'!$M$51</f>
        <v>18664.79</v>
      </c>
      <c r="C20" s="62" t="s">
        <v>74</v>
      </c>
    </row>
    <row r="21" spans="1:3" ht="66.75" customHeight="1">
      <c r="A21" s="62" t="s">
        <v>22</v>
      </c>
      <c r="B21" s="63">
        <f>'[1]за 12'!$N$51</f>
        <v>7410.549999999999</v>
      </c>
      <c r="C21" s="62" t="s">
        <v>73</v>
      </c>
    </row>
    <row r="22" spans="1:2" ht="16.5">
      <c r="A22" s="65" t="s">
        <v>16</v>
      </c>
      <c r="B22" s="66">
        <f>SUM(B10:B21)</f>
        <v>15731623.640000002</v>
      </c>
    </row>
    <row r="23" spans="1:2" s="71" customFormat="1" ht="16.5">
      <c r="A23" s="68" t="s">
        <v>16</v>
      </c>
      <c r="B23" s="69">
        <f>'[1]за 12'!$P$51</f>
        <v>15731623.640000002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2" right="0.3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7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9.8515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38</v>
      </c>
      <c r="B7" s="108"/>
      <c r="C7" s="86" t="s">
        <v>37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12'!$C$52</f>
        <v>5058283.389999999</v>
      </c>
      <c r="C10" s="88"/>
    </row>
    <row r="11" spans="1:3" ht="27" customHeight="1">
      <c r="A11" s="62" t="s">
        <v>2</v>
      </c>
      <c r="B11" s="63">
        <f>'[1]за 12'!$D$52</f>
        <v>1149949.67</v>
      </c>
      <c r="C11" s="88"/>
    </row>
    <row r="12" spans="1:3" ht="153" customHeight="1">
      <c r="A12" s="62" t="s">
        <v>3</v>
      </c>
      <c r="B12" s="63">
        <f>'[1]за 12'!$E$52</f>
        <v>105334.84</v>
      </c>
      <c r="C12" s="62" t="s">
        <v>66</v>
      </c>
    </row>
    <row r="13" spans="1:3" ht="33">
      <c r="A13" s="62" t="s">
        <v>4</v>
      </c>
      <c r="B13" s="63">
        <f>'[1]за 12'!$F$52</f>
        <v>4130</v>
      </c>
      <c r="C13" s="62" t="s">
        <v>72</v>
      </c>
    </row>
    <row r="14" spans="1:3" ht="16.5">
      <c r="A14" s="62" t="s">
        <v>5</v>
      </c>
      <c r="B14" s="63">
        <f>'[1]за 12'!$G$52</f>
        <v>218391.72</v>
      </c>
      <c r="C14" s="88"/>
    </row>
    <row r="15" spans="1:3" ht="228" customHeight="1">
      <c r="A15" s="62" t="s">
        <v>6</v>
      </c>
      <c r="B15" s="63">
        <f>'[1]за 12'!$H$52</f>
        <v>217770.83000000002</v>
      </c>
      <c r="C15" s="100" t="s">
        <v>89</v>
      </c>
    </row>
    <row r="16" spans="1:3" ht="16.5">
      <c r="A16" s="62" t="s">
        <v>7</v>
      </c>
      <c r="B16" s="63">
        <f>'[1]за 12'!$I$52</f>
        <v>545.85</v>
      </c>
      <c r="C16" s="88"/>
    </row>
    <row r="17" spans="1:3" ht="20.25" customHeight="1">
      <c r="A17" s="62" t="s">
        <v>11</v>
      </c>
      <c r="B17" s="63">
        <f>'[1]за 12'!$J$52</f>
        <v>473422.00999999995</v>
      </c>
      <c r="C17" s="88"/>
    </row>
    <row r="18" spans="1:3" ht="33" customHeight="1">
      <c r="A18" s="62" t="s">
        <v>12</v>
      </c>
      <c r="B18" s="63">
        <f>'[1]за 12'!$K$52</f>
        <v>51058.02</v>
      </c>
      <c r="C18" s="88"/>
    </row>
    <row r="19" spans="1:3" ht="19.5" customHeight="1">
      <c r="A19" s="62" t="s">
        <v>13</v>
      </c>
      <c r="B19" s="63">
        <f>'[1]за 12'!$L$52</f>
        <v>91006.01</v>
      </c>
      <c r="C19" s="88"/>
    </row>
    <row r="20" spans="1:3" ht="37.5" customHeight="1">
      <c r="A20" s="62" t="s">
        <v>62</v>
      </c>
      <c r="B20" s="63">
        <f>'[1]за 12'!$M$52</f>
        <v>4974.91</v>
      </c>
      <c r="C20" s="62" t="s">
        <v>74</v>
      </c>
    </row>
    <row r="21" spans="1:3" ht="66.75" customHeight="1">
      <c r="A21" s="62" t="s">
        <v>22</v>
      </c>
      <c r="B21" s="63">
        <f>'[1]за 12'!$N$52</f>
        <v>4446.33</v>
      </c>
      <c r="C21" s="62" t="s">
        <v>73</v>
      </c>
    </row>
    <row r="22" spans="1:3" ht="57.75" customHeight="1">
      <c r="A22" s="62" t="s">
        <v>60</v>
      </c>
      <c r="B22" s="63">
        <f>'[1]за 12'!$O$52</f>
        <v>0</v>
      </c>
      <c r="C22" s="64"/>
    </row>
    <row r="23" spans="1:2" ht="16.5">
      <c r="A23" s="65" t="s">
        <v>16</v>
      </c>
      <c r="B23" s="66">
        <f>SUM(B10:B22)</f>
        <v>7379313.579999997</v>
      </c>
    </row>
    <row r="24" spans="1:2" s="71" customFormat="1" ht="16.5">
      <c r="A24" s="68" t="s">
        <v>16</v>
      </c>
      <c r="B24" s="69">
        <f>'[1]за 12'!$P$52</f>
        <v>7379313.579999997</v>
      </c>
    </row>
    <row r="25" ht="16.5">
      <c r="B25" s="66">
        <f>B23-B24</f>
        <v>0</v>
      </c>
    </row>
  </sheetData>
  <sheetProtection/>
  <mergeCells count="4">
    <mergeCell ref="A7:B7"/>
    <mergeCell ref="E2:K2"/>
    <mergeCell ref="A5:D5"/>
    <mergeCell ref="A6:C6"/>
  </mergeCells>
  <printOptions/>
  <pageMargins left="0.5" right="0.34" top="1" bottom="1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1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29.25" customHeight="1">
      <c r="A7" s="108" t="s">
        <v>21</v>
      </c>
      <c r="B7" s="108"/>
      <c r="C7" s="86" t="s">
        <v>39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12'!$C$53</f>
        <v>5196826.2299999995</v>
      </c>
      <c r="C10" s="88"/>
    </row>
    <row r="11" spans="1:3" ht="27" customHeight="1">
      <c r="A11" s="62" t="s">
        <v>2</v>
      </c>
      <c r="B11" s="63">
        <f>'[1]за 12'!$D$53</f>
        <v>1151282.9400000002</v>
      </c>
      <c r="C11" s="88"/>
    </row>
    <row r="12" spans="1:3" ht="163.5" customHeight="1">
      <c r="A12" s="62" t="s">
        <v>3</v>
      </c>
      <c r="B12" s="63">
        <f>'[1]за 12'!$E$53</f>
        <v>48763.32000000001</v>
      </c>
      <c r="C12" s="62" t="s">
        <v>69</v>
      </c>
    </row>
    <row r="13" spans="1:3" ht="33">
      <c r="A13" s="62" t="s">
        <v>4</v>
      </c>
      <c r="B13" s="63">
        <f>'[1]за 12'!$F$53</f>
        <v>4130</v>
      </c>
      <c r="C13" s="62" t="s">
        <v>72</v>
      </c>
    </row>
    <row r="14" spans="1:3" ht="16.5">
      <c r="A14" s="62" t="s">
        <v>5</v>
      </c>
      <c r="B14" s="63">
        <f>'[1]за 12'!$G$53</f>
        <v>262151.6</v>
      </c>
      <c r="C14" s="88"/>
    </row>
    <row r="15" spans="1:3" ht="281.25" customHeight="1">
      <c r="A15" s="62" t="s">
        <v>6</v>
      </c>
      <c r="B15" s="63">
        <f>'[1]за 12'!$H$53</f>
        <v>33588.79</v>
      </c>
      <c r="C15" s="100" t="s">
        <v>90</v>
      </c>
    </row>
    <row r="16" spans="1:3" ht="16.5">
      <c r="A16" s="62" t="s">
        <v>7</v>
      </c>
      <c r="B16" s="63">
        <f>'[1]за 12'!$I$53</f>
        <v>1506.75</v>
      </c>
      <c r="C16" s="88"/>
    </row>
    <row r="17" spans="1:3" ht="20.25" customHeight="1">
      <c r="A17" s="62" t="s">
        <v>11</v>
      </c>
      <c r="B17" s="63">
        <f>'[1]за 12'!$J$53</f>
        <v>486948.66</v>
      </c>
      <c r="C17" s="88"/>
    </row>
    <row r="18" spans="1:3" ht="33" customHeight="1">
      <c r="A18" s="62" t="s">
        <v>12</v>
      </c>
      <c r="B18" s="63">
        <f>'[1]за 12'!$K$53</f>
        <v>49192.8</v>
      </c>
      <c r="C18" s="88"/>
    </row>
    <row r="19" spans="1:3" ht="19.5" customHeight="1">
      <c r="A19" s="62" t="s">
        <v>13</v>
      </c>
      <c r="B19" s="63">
        <f>'[1]за 12'!$L$53</f>
        <v>115878.59000000001</v>
      </c>
      <c r="C19" s="88"/>
    </row>
    <row r="20" spans="1:3" ht="35.25" customHeight="1">
      <c r="A20" s="62" t="s">
        <v>62</v>
      </c>
      <c r="B20" s="63">
        <f>'[1]за 12'!$M$53</f>
        <v>9505.82</v>
      </c>
      <c r="C20" s="62" t="s">
        <v>74</v>
      </c>
    </row>
    <row r="21" spans="1:3" ht="66.75" customHeight="1">
      <c r="A21" s="62" t="s">
        <v>22</v>
      </c>
      <c r="B21" s="63">
        <f>'[1]за 12'!$N$53</f>
        <v>8892.66</v>
      </c>
      <c r="C21" s="62" t="s">
        <v>73</v>
      </c>
    </row>
    <row r="22" spans="1:2" ht="16.5">
      <c r="A22" s="65" t="s">
        <v>16</v>
      </c>
      <c r="B22" s="66">
        <f>SUM(B10:B21)</f>
        <v>7368668.16</v>
      </c>
    </row>
    <row r="23" spans="1:2" s="71" customFormat="1" ht="16.5">
      <c r="A23" s="68" t="s">
        <v>16</v>
      </c>
      <c r="B23" s="69">
        <f>'[1]за 12'!$P$53</f>
        <v>7368668.16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7" right="0.27" top="1" bottom="1" header="0.5" footer="0.5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7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21</v>
      </c>
      <c r="B7" s="108"/>
      <c r="C7" s="86" t="s">
        <v>40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12'!$C$54</f>
        <v>6345581.72</v>
      </c>
      <c r="C10" s="88"/>
    </row>
    <row r="11" spans="1:3" ht="27" customHeight="1">
      <c r="A11" s="62" t="s">
        <v>2</v>
      </c>
      <c r="B11" s="63">
        <f>'[1]за 12'!$D$54</f>
        <v>1424128.35</v>
      </c>
      <c r="C11" s="88"/>
    </row>
    <row r="12" spans="1:3" ht="159.75" customHeight="1">
      <c r="A12" s="62" t="s">
        <v>3</v>
      </c>
      <c r="B12" s="63">
        <f>'[1]за 12'!$E$54</f>
        <v>58198.94</v>
      </c>
      <c r="C12" s="62" t="s">
        <v>66</v>
      </c>
    </row>
    <row r="13" spans="1:3" ht="33">
      <c r="A13" s="62" t="s">
        <v>4</v>
      </c>
      <c r="B13" s="63">
        <f>'[1]за 12'!$F$54</f>
        <v>4680</v>
      </c>
      <c r="C13" s="62" t="s">
        <v>72</v>
      </c>
    </row>
    <row r="14" spans="1:3" ht="16.5">
      <c r="A14" s="62" t="s">
        <v>5</v>
      </c>
      <c r="B14" s="63">
        <f>'[1]за 12'!$G$54</f>
        <v>279285.27</v>
      </c>
      <c r="C14" s="88"/>
    </row>
    <row r="15" spans="1:3" ht="392.25" customHeight="1">
      <c r="A15" s="62" t="s">
        <v>6</v>
      </c>
      <c r="B15" s="63">
        <f>'[1]за 12'!$H$54</f>
        <v>261511.47</v>
      </c>
      <c r="C15" s="100" t="s">
        <v>91</v>
      </c>
    </row>
    <row r="16" spans="1:3" ht="16.5">
      <c r="A16" s="62" t="s">
        <v>7</v>
      </c>
      <c r="B16" s="63">
        <f>'[1]за 12'!$I$54</f>
        <v>413.99</v>
      </c>
      <c r="C16" s="88"/>
    </row>
    <row r="17" spans="1:3" ht="20.25" customHeight="1">
      <c r="A17" s="62" t="s">
        <v>11</v>
      </c>
      <c r="B17" s="63">
        <f>'[1]за 12'!$J$54</f>
        <v>715109.04</v>
      </c>
      <c r="C17" s="88"/>
    </row>
    <row r="18" spans="1:3" ht="33" customHeight="1">
      <c r="A18" s="62" t="s">
        <v>12</v>
      </c>
      <c r="B18" s="63">
        <f>'[1]за 12'!$K$54</f>
        <v>69423.47</v>
      </c>
      <c r="C18" s="88"/>
    </row>
    <row r="19" spans="1:3" ht="19.5" customHeight="1">
      <c r="A19" s="62" t="s">
        <v>13</v>
      </c>
      <c r="B19" s="63">
        <f>'[1]за 12'!$L$54</f>
        <v>127164.16</v>
      </c>
      <c r="C19" s="88"/>
    </row>
    <row r="20" spans="1:3" ht="31.5" customHeight="1">
      <c r="A20" s="62" t="s">
        <v>62</v>
      </c>
      <c r="B20" s="63">
        <f>'[1]за 12'!$M$54</f>
        <v>10839.47</v>
      </c>
      <c r="C20" s="62" t="s">
        <v>74</v>
      </c>
    </row>
    <row r="21" spans="1:3" ht="66.75" customHeight="1">
      <c r="A21" s="62" t="s">
        <v>22</v>
      </c>
      <c r="B21" s="63">
        <f>'[1]за 12'!$N$54</f>
        <v>5928.44</v>
      </c>
      <c r="C21" s="62" t="s">
        <v>73</v>
      </c>
    </row>
    <row r="22" spans="1:2" ht="16.5">
      <c r="A22" s="65" t="s">
        <v>16</v>
      </c>
      <c r="B22" s="66">
        <f>SUM(B10:B21)</f>
        <v>9302264.320000002</v>
      </c>
    </row>
    <row r="23" spans="1:2" s="71" customFormat="1" ht="16.5">
      <c r="A23" s="68" t="s">
        <v>16</v>
      </c>
      <c r="B23" s="69">
        <f>'[1]за 12'!$P$54</f>
        <v>9302264.320000002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5" right="0.4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52.140625" style="65" customWidth="1"/>
    <col min="2" max="2" width="22.00390625" style="72" customWidth="1"/>
    <col min="3" max="3" width="69.8515625" style="67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">
        <v>61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56" customFormat="1" ht="38.25" customHeight="1">
      <c r="A8" s="108" t="s">
        <v>58</v>
      </c>
      <c r="B8" s="108"/>
      <c r="C8" s="55" t="s">
        <v>17</v>
      </c>
    </row>
    <row r="9" spans="1:3" ht="20.25" customHeight="1">
      <c r="A9" s="57"/>
      <c r="B9" s="58"/>
      <c r="C9" s="32" t="s">
        <v>65</v>
      </c>
    </row>
    <row r="10" spans="1:3" ht="16.5">
      <c r="A10" s="59" t="s">
        <v>15</v>
      </c>
      <c r="B10" s="60" t="s">
        <v>8</v>
      </c>
      <c r="C10" s="61" t="s">
        <v>9</v>
      </c>
    </row>
    <row r="11" spans="1:3" ht="16.5">
      <c r="A11" s="62" t="s">
        <v>10</v>
      </c>
      <c r="B11" s="63">
        <f>'[1]за 12'!$C$37</f>
        <v>2781092.3899999997</v>
      </c>
      <c r="C11" s="64"/>
    </row>
    <row r="12" spans="1:3" ht="27" customHeight="1">
      <c r="A12" s="62" t="s">
        <v>2</v>
      </c>
      <c r="B12" s="63">
        <f>'[1]за 12'!$D$37</f>
        <v>629218.46</v>
      </c>
      <c r="C12" s="64"/>
    </row>
    <row r="13" spans="1:3" ht="111.75" customHeight="1">
      <c r="A13" s="62" t="s">
        <v>3</v>
      </c>
      <c r="B13" s="63">
        <f>'[1]за 12'!$E$37</f>
        <v>40546.520000000004</v>
      </c>
      <c r="C13" s="62" t="s">
        <v>66</v>
      </c>
    </row>
    <row r="14" spans="1:3" ht="42" customHeight="1">
      <c r="A14" s="62" t="s">
        <v>4</v>
      </c>
      <c r="B14" s="63">
        <f>'[1]за 12'!$F$37</f>
        <v>3030</v>
      </c>
      <c r="C14" s="62" t="s">
        <v>72</v>
      </c>
    </row>
    <row r="15" spans="1:3" ht="16.5">
      <c r="A15" s="62" t="s">
        <v>5</v>
      </c>
      <c r="B15" s="63">
        <f>'[1]за 12'!$G$37</f>
        <v>155720.34</v>
      </c>
      <c r="C15" s="64"/>
    </row>
    <row r="16" spans="1:3" ht="226.5" customHeight="1">
      <c r="A16" s="62" t="s">
        <v>6</v>
      </c>
      <c r="B16" s="63">
        <f>'[1]за 12'!$H$37</f>
        <v>44526.759999999995</v>
      </c>
      <c r="C16" s="100" t="s">
        <v>75</v>
      </c>
    </row>
    <row r="17" spans="1:3" ht="16.5">
      <c r="A17" s="62" t="s">
        <v>7</v>
      </c>
      <c r="B17" s="63">
        <f>'[1]за 12'!$I$37</f>
        <v>1147.99</v>
      </c>
      <c r="C17" s="64"/>
    </row>
    <row r="18" spans="1:3" ht="20.25" customHeight="1">
      <c r="A18" s="62" t="s">
        <v>11</v>
      </c>
      <c r="B18" s="63">
        <f>'[1]за 12'!$J$37</f>
        <v>555365.34</v>
      </c>
      <c r="C18" s="64"/>
    </row>
    <row r="19" spans="1:3" ht="33" customHeight="1">
      <c r="A19" s="62" t="s">
        <v>12</v>
      </c>
      <c r="B19" s="63">
        <f>'[1]за 12'!$K$37</f>
        <v>13555.84</v>
      </c>
      <c r="C19" s="64"/>
    </row>
    <row r="20" spans="1:3" ht="19.5" customHeight="1">
      <c r="A20" s="62" t="s">
        <v>13</v>
      </c>
      <c r="B20" s="63">
        <f>'[1]за 12'!$L$37</f>
        <v>109797.54</v>
      </c>
      <c r="C20" s="64"/>
    </row>
    <row r="21" spans="1:3" ht="39.75" customHeight="1">
      <c r="A21" s="62" t="s">
        <v>62</v>
      </c>
      <c r="B21" s="63">
        <f>'[1]за 12'!$M$37</f>
        <v>4505.59</v>
      </c>
      <c r="C21" s="62" t="s">
        <v>74</v>
      </c>
    </row>
    <row r="22" spans="1:3" ht="57.75" customHeight="1">
      <c r="A22" s="62" t="s">
        <v>22</v>
      </c>
      <c r="B22" s="63">
        <f>'[1]за 12'!$N$37</f>
        <v>2964.22</v>
      </c>
      <c r="C22" s="62" t="s">
        <v>73</v>
      </c>
    </row>
    <row r="23" spans="1:3" ht="57.75" customHeight="1">
      <c r="A23" s="62" t="s">
        <v>60</v>
      </c>
      <c r="B23" s="63">
        <f>'[1]за 12'!$O$37</f>
        <v>0</v>
      </c>
      <c r="C23" s="64"/>
    </row>
    <row r="24" spans="1:2" ht="16.5">
      <c r="A24" s="65" t="s">
        <v>16</v>
      </c>
      <c r="B24" s="66">
        <f>SUM(B11:B23)</f>
        <v>4341470.989999999</v>
      </c>
    </row>
    <row r="25" spans="1:3" s="71" customFormat="1" ht="16.5">
      <c r="A25" s="68" t="s">
        <v>16</v>
      </c>
      <c r="B25" s="69">
        <f>'[1]за 12'!$P$37</f>
        <v>4341470.989999999</v>
      </c>
      <c r="C25" s="70"/>
    </row>
    <row r="26" ht="16.5">
      <c r="B26" s="66">
        <f>B24-B25</f>
        <v>0</v>
      </c>
    </row>
  </sheetData>
  <sheetProtection/>
  <mergeCells count="4">
    <mergeCell ref="A8:B8"/>
    <mergeCell ref="A7:C7"/>
    <mergeCell ref="E2:K2"/>
    <mergeCell ref="A6:D6"/>
  </mergeCells>
  <printOptions/>
  <pageMargins left="0.54" right="0.22" top="1" bottom="1" header="0.5" footer="0.5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6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21</v>
      </c>
      <c r="B7" s="108"/>
      <c r="C7" s="86" t="s">
        <v>42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12'!$C$55</f>
        <v>3788665.29</v>
      </c>
      <c r="C10" s="88"/>
    </row>
    <row r="11" spans="1:3" ht="27" customHeight="1">
      <c r="A11" s="62" t="s">
        <v>2</v>
      </c>
      <c r="B11" s="63">
        <f>'[1]за 12'!$D$55</f>
        <v>852414.95</v>
      </c>
      <c r="C11" s="88"/>
    </row>
    <row r="12" spans="1:3" ht="167.25" customHeight="1">
      <c r="A12" s="62" t="s">
        <v>3</v>
      </c>
      <c r="B12" s="63">
        <f>'[1]за 12'!$E$55</f>
        <v>36371.86</v>
      </c>
      <c r="C12" s="62" t="s">
        <v>69</v>
      </c>
    </row>
    <row r="13" spans="1:3" ht="33">
      <c r="A13" s="62" t="s">
        <v>4</v>
      </c>
      <c r="B13" s="63">
        <f>'[1]за 12'!$F$55</f>
        <v>3580</v>
      </c>
      <c r="C13" s="62" t="s">
        <v>72</v>
      </c>
    </row>
    <row r="14" spans="1:3" ht="16.5">
      <c r="A14" s="62" t="s">
        <v>5</v>
      </c>
      <c r="B14" s="63">
        <f>'[1]за 12'!$G$55</f>
        <v>183323.12</v>
      </c>
      <c r="C14" s="88"/>
    </row>
    <row r="15" spans="1:3" ht="319.5" customHeight="1">
      <c r="A15" s="62" t="s">
        <v>6</v>
      </c>
      <c r="B15" s="63">
        <f>'[1]за 12'!$H$55</f>
        <v>221791.99000000002</v>
      </c>
      <c r="C15" s="100" t="s">
        <v>92</v>
      </c>
    </row>
    <row r="16" spans="1:3" ht="16.5">
      <c r="A16" s="62" t="s">
        <v>7</v>
      </c>
      <c r="B16" s="63">
        <f>'[1]за 12'!$I$55</f>
        <v>0</v>
      </c>
      <c r="C16" s="88"/>
    </row>
    <row r="17" spans="1:3" ht="20.25" customHeight="1">
      <c r="A17" s="62" t="s">
        <v>11</v>
      </c>
      <c r="B17" s="63">
        <f>'[1]за 12'!$J$55</f>
        <v>647720.3700000001</v>
      </c>
      <c r="C17" s="88"/>
    </row>
    <row r="18" spans="1:3" ht="33" customHeight="1">
      <c r="A18" s="62" t="s">
        <v>12</v>
      </c>
      <c r="B18" s="63">
        <f>'[1]за 12'!$K$55</f>
        <v>33483.74</v>
      </c>
      <c r="C18" s="88"/>
    </row>
    <row r="19" spans="1:3" ht="19.5" customHeight="1">
      <c r="A19" s="62" t="s">
        <v>13</v>
      </c>
      <c r="B19" s="63">
        <f>'[1]за 12'!$L$55</f>
        <v>91778.06</v>
      </c>
      <c r="C19" s="88"/>
    </row>
    <row r="20" spans="1:3" ht="32.25" customHeight="1">
      <c r="A20" s="62" t="s">
        <v>62</v>
      </c>
      <c r="B20" s="63">
        <f>'[1]за 12'!$M$55</f>
        <v>9612.56</v>
      </c>
      <c r="C20" s="62" t="s">
        <v>74</v>
      </c>
    </row>
    <row r="21" spans="1:3" ht="66.75" customHeight="1">
      <c r="A21" s="62" t="s">
        <v>22</v>
      </c>
      <c r="B21" s="63">
        <f>'[1]за 12'!$N$55</f>
        <v>0</v>
      </c>
      <c r="C21" s="88"/>
    </row>
    <row r="22" spans="1:2" ht="16.5">
      <c r="A22" s="65" t="s">
        <v>16</v>
      </c>
      <c r="B22" s="66">
        <f>SUM(B10:B21)</f>
        <v>5868741.94</v>
      </c>
    </row>
    <row r="23" spans="1:2" s="71" customFormat="1" ht="16.5">
      <c r="A23" s="68" t="s">
        <v>16</v>
      </c>
      <c r="B23" s="69">
        <f>'[1]за 12'!$P$55</f>
        <v>5868741.94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5" top="1" bottom="1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1.14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3" ht="17.25">
      <c r="A6" s="112"/>
      <c r="B6" s="112"/>
      <c r="C6" s="112"/>
    </row>
    <row r="7" spans="1:3" s="56" customFormat="1" ht="38.25" customHeight="1">
      <c r="A7" s="108" t="s">
        <v>21</v>
      </c>
      <c r="B7" s="108"/>
      <c r="C7" s="86" t="s">
        <v>41</v>
      </c>
    </row>
    <row r="8" spans="1:3" ht="20.25" customHeight="1">
      <c r="A8" s="57"/>
      <c r="B8" s="58"/>
      <c r="C8" s="87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12'!$C$56</f>
        <v>4865696.9</v>
      </c>
      <c r="C10" s="88"/>
    </row>
    <row r="11" spans="1:3" ht="27" customHeight="1">
      <c r="A11" s="62" t="s">
        <v>2</v>
      </c>
      <c r="B11" s="63">
        <f>'[1]за 12'!$D$56</f>
        <v>1078178.6500000001</v>
      </c>
      <c r="C11" s="88"/>
    </row>
    <row r="12" spans="1:3" ht="177" customHeight="1">
      <c r="A12" s="62" t="s">
        <v>3</v>
      </c>
      <c r="B12" s="63">
        <f>'[1]за 12'!$E$56</f>
        <v>129589.62</v>
      </c>
      <c r="C12" s="62" t="s">
        <v>66</v>
      </c>
    </row>
    <row r="13" spans="1:3" ht="33">
      <c r="A13" s="62" t="s">
        <v>4</v>
      </c>
      <c r="B13" s="63">
        <f>'[1]за 12'!$F$56</f>
        <v>3580</v>
      </c>
      <c r="C13" s="62" t="s">
        <v>72</v>
      </c>
    </row>
    <row r="14" spans="1:3" ht="16.5">
      <c r="A14" s="62" t="s">
        <v>5</v>
      </c>
      <c r="B14" s="63">
        <f>'[1]за 12'!$G$56</f>
        <v>225720.59</v>
      </c>
      <c r="C14" s="88"/>
    </row>
    <row r="15" spans="1:3" ht="354.75" customHeight="1">
      <c r="A15" s="62" t="s">
        <v>6</v>
      </c>
      <c r="B15" s="63">
        <f>'[1]за 12'!$H$56</f>
        <v>515596.75</v>
      </c>
      <c r="C15" s="100" t="s">
        <v>93</v>
      </c>
    </row>
    <row r="16" spans="1:3" ht="16.5">
      <c r="A16" s="62" t="s">
        <v>7</v>
      </c>
      <c r="B16" s="63">
        <f>'[1]за 12'!$I$56</f>
        <v>1463.98</v>
      </c>
      <c r="C16" s="88"/>
    </row>
    <row r="17" spans="1:3" ht="20.25" customHeight="1">
      <c r="A17" s="62" t="s">
        <v>11</v>
      </c>
      <c r="B17" s="63">
        <f>'[1]за 12'!$J$56</f>
        <v>684075.2799999999</v>
      </c>
      <c r="C17" s="88"/>
    </row>
    <row r="18" spans="1:3" ht="33" customHeight="1">
      <c r="A18" s="62" t="s">
        <v>12</v>
      </c>
      <c r="B18" s="63">
        <f>'[1]за 12'!$K$56</f>
        <v>37317.43999999999</v>
      </c>
      <c r="C18" s="88"/>
    </row>
    <row r="19" spans="1:3" ht="19.5" customHeight="1">
      <c r="A19" s="62" t="s">
        <v>13</v>
      </c>
      <c r="B19" s="63">
        <f>'[1]за 12'!$L$56</f>
        <v>124503.95999999999</v>
      </c>
      <c r="C19" s="88"/>
    </row>
    <row r="20" spans="1:3" ht="48" customHeight="1">
      <c r="A20" s="62" t="s">
        <v>62</v>
      </c>
      <c r="B20" s="63">
        <f>'[1]за 12'!$M$56</f>
        <v>9402.71</v>
      </c>
      <c r="C20" s="62" t="s">
        <v>74</v>
      </c>
    </row>
    <row r="21" spans="1:3" ht="66.75" customHeight="1">
      <c r="A21" s="62" t="s">
        <v>22</v>
      </c>
      <c r="B21" s="63">
        <f>'[1]за 12'!$N$56</f>
        <v>1482.11</v>
      </c>
      <c r="C21" s="88"/>
    </row>
    <row r="22" spans="1:2" ht="16.5">
      <c r="A22" s="65" t="s">
        <v>16</v>
      </c>
      <c r="B22" s="66">
        <f>SUM(B10:B21)</f>
        <v>7676607.990000002</v>
      </c>
    </row>
    <row r="23" spans="1:2" s="71" customFormat="1" ht="16.5">
      <c r="A23" s="68" t="s">
        <v>16</v>
      </c>
      <c r="B23" s="69">
        <f>'[1]за 12'!$P$56</f>
        <v>7676607.990000002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1" right="0.35" top="1" bottom="1" header="0.5" footer="0.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56" customFormat="1" ht="38.25" customHeight="1">
      <c r="A8" s="108" t="s">
        <v>21</v>
      </c>
      <c r="B8" s="108"/>
      <c r="C8" s="86" t="s">
        <v>43</v>
      </c>
    </row>
    <row r="9" spans="1:3" ht="20.25" customHeight="1">
      <c r="A9" s="57"/>
      <c r="B9" s="58"/>
      <c r="C9" s="87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12'!$C$57</f>
        <v>5497869.22</v>
      </c>
      <c r="C11" s="88"/>
    </row>
    <row r="12" spans="1:3" ht="27" customHeight="1">
      <c r="A12" s="62" t="s">
        <v>2</v>
      </c>
      <c r="B12" s="63">
        <f>'[1]за 12'!$D$57</f>
        <v>1252249.3599999999</v>
      </c>
      <c r="C12" s="88"/>
    </row>
    <row r="13" spans="1:3" ht="156.75" customHeight="1">
      <c r="A13" s="62" t="s">
        <v>3</v>
      </c>
      <c r="B13" s="63">
        <f>'[1]за 12'!$E$57</f>
        <v>70330.42</v>
      </c>
      <c r="C13" s="62" t="s">
        <v>66</v>
      </c>
    </row>
    <row r="14" spans="1:3" ht="33">
      <c r="A14" s="62" t="s">
        <v>4</v>
      </c>
      <c r="B14" s="63">
        <f>'[1]за 12'!$F$57</f>
        <v>3580</v>
      </c>
      <c r="C14" s="62" t="s">
        <v>72</v>
      </c>
    </row>
    <row r="15" spans="1:3" ht="16.5">
      <c r="A15" s="62" t="s">
        <v>5</v>
      </c>
      <c r="B15" s="63">
        <f>'[1]за 12'!$G$57</f>
        <v>273570.41000000003</v>
      </c>
      <c r="C15" s="88"/>
    </row>
    <row r="16" spans="1:3" ht="258" customHeight="1">
      <c r="A16" s="62" t="s">
        <v>6</v>
      </c>
      <c r="B16" s="63">
        <f>'[1]за 12'!$H$57</f>
        <v>92280.79</v>
      </c>
      <c r="C16" s="100" t="s">
        <v>94</v>
      </c>
    </row>
    <row r="17" spans="1:3" ht="16.5">
      <c r="A17" s="62" t="s">
        <v>7</v>
      </c>
      <c r="B17" s="63">
        <f>'[1]за 12'!$I$57</f>
        <v>1922.64</v>
      </c>
      <c r="C17" s="88"/>
    </row>
    <row r="18" spans="1:3" ht="20.25" customHeight="1">
      <c r="A18" s="62" t="s">
        <v>11</v>
      </c>
      <c r="B18" s="63">
        <f>'[1]за 12'!$J$57</f>
        <v>525557.76</v>
      </c>
      <c r="C18" s="88"/>
    </row>
    <row r="19" spans="1:3" ht="33" customHeight="1">
      <c r="A19" s="62" t="s">
        <v>12</v>
      </c>
      <c r="B19" s="63">
        <f>'[1]за 12'!$K$57</f>
        <v>81735.1</v>
      </c>
      <c r="C19" s="88"/>
    </row>
    <row r="20" spans="1:3" ht="19.5" customHeight="1">
      <c r="A20" s="62" t="s">
        <v>13</v>
      </c>
      <c r="B20" s="63">
        <f>'[1]за 12'!$L$57</f>
        <v>135255.99</v>
      </c>
      <c r="C20" s="88"/>
    </row>
    <row r="21" spans="1:3" ht="33.75" customHeight="1">
      <c r="A21" s="62" t="s">
        <v>62</v>
      </c>
      <c r="B21" s="63">
        <f>'[1]за 12'!$M$57</f>
        <v>4462.679999999999</v>
      </c>
      <c r="C21" s="62" t="s">
        <v>74</v>
      </c>
    </row>
    <row r="22" spans="1:3" ht="66.75" customHeight="1">
      <c r="A22" s="62" t="s">
        <v>22</v>
      </c>
      <c r="B22" s="63">
        <f>'[1]за 12'!$N$57</f>
        <v>5928.44</v>
      </c>
      <c r="C22" s="62" t="s">
        <v>73</v>
      </c>
    </row>
    <row r="23" spans="1:2" ht="16.5">
      <c r="A23" s="65" t="s">
        <v>16</v>
      </c>
      <c r="B23" s="66">
        <f>SUM(B11:B22)</f>
        <v>7944742.81</v>
      </c>
    </row>
    <row r="24" spans="1:2" s="71" customFormat="1" ht="16.5">
      <c r="A24" s="68" t="s">
        <v>16</v>
      </c>
      <c r="B24" s="69">
        <f>'[1]за 12'!$P$57</f>
        <v>7944742.81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51" right="0.36" top="1" bottom="1" header="0.5" footer="0.5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7">
      <selection activeCell="C21" sqref="C21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56" customFormat="1" ht="38.25" customHeight="1">
      <c r="A8" s="108" t="s">
        <v>21</v>
      </c>
      <c r="B8" s="108"/>
      <c r="C8" s="86" t="s">
        <v>44</v>
      </c>
    </row>
    <row r="9" spans="1:3" ht="20.25" customHeight="1">
      <c r="A9" s="57"/>
      <c r="B9" s="58"/>
      <c r="C9" s="87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12'!$C$58</f>
        <v>5235525.59</v>
      </c>
      <c r="C11" s="88"/>
    </row>
    <row r="12" spans="1:3" ht="27" customHeight="1">
      <c r="A12" s="62" t="s">
        <v>2</v>
      </c>
      <c r="B12" s="63">
        <f>'[1]за 12'!$D$58</f>
        <v>1132696.3399999999</v>
      </c>
      <c r="C12" s="88"/>
    </row>
    <row r="13" spans="1:3" ht="159" customHeight="1">
      <c r="A13" s="62" t="s">
        <v>3</v>
      </c>
      <c r="B13" s="63">
        <f>'[1]за 12'!$E$58</f>
        <v>58122.72</v>
      </c>
      <c r="C13" s="62" t="s">
        <v>66</v>
      </c>
    </row>
    <row r="14" spans="1:3" ht="33">
      <c r="A14" s="62" t="s">
        <v>4</v>
      </c>
      <c r="B14" s="63">
        <f>'[1]за 12'!$F$58</f>
        <v>4405</v>
      </c>
      <c r="C14" s="62" t="s">
        <v>72</v>
      </c>
    </row>
    <row r="15" spans="1:3" ht="16.5">
      <c r="A15" s="62" t="s">
        <v>5</v>
      </c>
      <c r="B15" s="63">
        <f>'[1]за 12'!$G$58</f>
        <v>227316.19</v>
      </c>
      <c r="C15" s="88"/>
    </row>
    <row r="16" spans="1:3" ht="305.25" customHeight="1">
      <c r="A16" s="62" t="s">
        <v>6</v>
      </c>
      <c r="B16" s="63">
        <f>'[1]за 12'!$H$58</f>
        <v>68901.84</v>
      </c>
      <c r="C16" s="100" t="s">
        <v>95</v>
      </c>
    </row>
    <row r="17" spans="1:3" ht="16.5">
      <c r="A17" s="62" t="s">
        <v>7</v>
      </c>
      <c r="B17" s="63">
        <f>'[1]за 12'!$I$58</f>
        <v>470.99</v>
      </c>
      <c r="C17" s="88"/>
    </row>
    <row r="18" spans="1:3" ht="20.25" customHeight="1">
      <c r="A18" s="62" t="s">
        <v>11</v>
      </c>
      <c r="B18" s="63">
        <f>'[1]за 12'!$J$58</f>
        <v>792410.8200000001</v>
      </c>
      <c r="C18" s="88"/>
    </row>
    <row r="19" spans="1:3" ht="33" customHeight="1">
      <c r="A19" s="62" t="s">
        <v>12</v>
      </c>
      <c r="B19" s="63">
        <f>'[1]за 12'!$K$58</f>
        <v>32902.38</v>
      </c>
      <c r="C19" s="88"/>
    </row>
    <row r="20" spans="1:3" ht="19.5" customHeight="1">
      <c r="A20" s="62" t="s">
        <v>13</v>
      </c>
      <c r="B20" s="63">
        <f>'[1]за 12'!$L$58</f>
        <v>139695.72</v>
      </c>
      <c r="C20" s="88"/>
    </row>
    <row r="21" spans="1:3" ht="32.25" customHeight="1">
      <c r="A21" s="62" t="s">
        <v>62</v>
      </c>
      <c r="B21" s="63">
        <f>'[1]за 12'!$M$58</f>
        <v>8618.51</v>
      </c>
      <c r="C21" s="62" t="s">
        <v>74</v>
      </c>
    </row>
    <row r="22" spans="1:3" ht="66.75" customHeight="1">
      <c r="A22" s="62" t="s">
        <v>22</v>
      </c>
      <c r="B22" s="63">
        <f>'[1]за 12'!$N$58</f>
        <v>1482.11</v>
      </c>
      <c r="C22" s="62" t="s">
        <v>73</v>
      </c>
    </row>
    <row r="23" spans="1:2" ht="16.5">
      <c r="A23" s="65" t="s">
        <v>16</v>
      </c>
      <c r="B23" s="66">
        <f>SUM(B11:B22)</f>
        <v>7702548.21</v>
      </c>
    </row>
    <row r="24" spans="1:2" s="71" customFormat="1" ht="16.5">
      <c r="A24" s="68" t="s">
        <v>16</v>
      </c>
      <c r="B24" s="69">
        <f>'[1]за 12'!$P$58</f>
        <v>7702548.21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43" right="0.31" top="1" bottom="1" header="0.5" footer="0.5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7">
      <selection activeCell="C21" sqref="C21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ht="38.25" customHeight="1">
      <c r="A8" s="116" t="s">
        <v>45</v>
      </c>
      <c r="B8" s="116"/>
      <c r="C8" s="95" t="s">
        <v>46</v>
      </c>
    </row>
    <row r="9" spans="1:3" ht="20.25" customHeight="1">
      <c r="A9" s="57"/>
      <c r="B9" s="58"/>
      <c r="C9" s="87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12'!$C$59</f>
        <v>2870973.1399999997</v>
      </c>
      <c r="C11" s="88"/>
    </row>
    <row r="12" spans="1:3" ht="27" customHeight="1">
      <c r="A12" s="62" t="s">
        <v>2</v>
      </c>
      <c r="B12" s="63">
        <f>'[1]за 12'!$D$59</f>
        <v>640194.62</v>
      </c>
      <c r="C12" s="88"/>
    </row>
    <row r="13" spans="1:3" ht="147.75" customHeight="1">
      <c r="A13" s="62" t="s">
        <v>3</v>
      </c>
      <c r="B13" s="63">
        <f>'[1]за 12'!$E$59</f>
        <v>7523.960000000001</v>
      </c>
      <c r="C13" s="62" t="s">
        <v>71</v>
      </c>
    </row>
    <row r="14" spans="1:3" ht="33">
      <c r="A14" s="62" t="s">
        <v>4</v>
      </c>
      <c r="B14" s="63">
        <f>'[1]за 12'!$F$59</f>
        <v>0</v>
      </c>
      <c r="C14" s="62"/>
    </row>
    <row r="15" spans="1:3" ht="16.5">
      <c r="A15" s="62" t="s">
        <v>5</v>
      </c>
      <c r="B15" s="63">
        <f>'[1]за 12'!$G$59</f>
        <v>203777.39</v>
      </c>
      <c r="C15" s="88"/>
    </row>
    <row r="16" spans="1:3" ht="322.5" customHeight="1">
      <c r="A16" s="62" t="s">
        <v>6</v>
      </c>
      <c r="B16" s="63">
        <f>'[1]за 12'!$H$59</f>
        <v>52345.119999999995</v>
      </c>
      <c r="C16" s="100" t="s">
        <v>96</v>
      </c>
    </row>
    <row r="17" spans="1:3" ht="16.5">
      <c r="A17" s="62" t="s">
        <v>7</v>
      </c>
      <c r="B17" s="63">
        <f>'[1]за 12'!$I$59</f>
        <v>1109.47</v>
      </c>
      <c r="C17" s="88"/>
    </row>
    <row r="18" spans="1:3" ht="20.25" customHeight="1">
      <c r="A18" s="62" t="s">
        <v>11</v>
      </c>
      <c r="B18" s="63">
        <f>'[1]за 12'!$J$59</f>
        <v>289401.09</v>
      </c>
      <c r="C18" s="88"/>
    </row>
    <row r="19" spans="1:3" ht="33" customHeight="1">
      <c r="A19" s="62" t="s">
        <v>12</v>
      </c>
      <c r="B19" s="63">
        <f>'[1]за 12'!$K$59</f>
        <v>27685.370000000003</v>
      </c>
      <c r="C19" s="88"/>
    </row>
    <row r="20" spans="1:3" ht="19.5" customHeight="1">
      <c r="A20" s="62" t="s">
        <v>13</v>
      </c>
      <c r="B20" s="63">
        <f>'[1]за 12'!$L$59</f>
        <v>133020.26</v>
      </c>
      <c r="C20" s="88"/>
    </row>
    <row r="21" spans="1:3" ht="35.25" customHeight="1">
      <c r="A21" s="62" t="s">
        <v>62</v>
      </c>
      <c r="B21" s="63">
        <f>'[1]за 12'!$M$59</f>
        <v>988.21</v>
      </c>
      <c r="C21" s="62" t="s">
        <v>74</v>
      </c>
    </row>
    <row r="22" spans="1:3" ht="66.75" customHeight="1">
      <c r="A22" s="62" t="s">
        <v>22</v>
      </c>
      <c r="B22" s="63">
        <f>'[1]за 12'!$N$59</f>
        <v>1482.11</v>
      </c>
      <c r="C22" s="62" t="s">
        <v>73</v>
      </c>
    </row>
    <row r="23" spans="1:2" ht="16.5">
      <c r="A23" s="65" t="s">
        <v>16</v>
      </c>
      <c r="B23" s="66">
        <f>SUM(B11:B22)</f>
        <v>4228500.74</v>
      </c>
    </row>
    <row r="24" spans="1:2" s="71" customFormat="1" ht="16.5">
      <c r="A24" s="68" t="s">
        <v>16</v>
      </c>
      <c r="B24" s="69">
        <f>'[1]за 12'!$P$59</f>
        <v>4228500.74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51" right="0.33" top="1" bottom="1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8">
      <selection activeCell="C21" sqref="C21"/>
    </sheetView>
  </sheetViews>
  <sheetFormatPr defaultColWidth="9.140625" defaultRowHeight="12.75"/>
  <cols>
    <col min="1" max="1" width="49.8515625" style="65" customWidth="1"/>
    <col min="2" max="2" width="18.00390625" style="72" customWidth="1"/>
    <col min="3" max="3" width="61.2812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56" customFormat="1" ht="38.25" customHeight="1">
      <c r="A8" s="108" t="s">
        <v>45</v>
      </c>
      <c r="B8" s="108"/>
      <c r="C8" s="73" t="s">
        <v>47</v>
      </c>
    </row>
    <row r="9" spans="1:3" ht="20.25" customHeight="1">
      <c r="A9" s="57"/>
      <c r="B9" s="58"/>
      <c r="C9" s="85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8.75" customHeight="1">
      <c r="A11" s="62" t="s">
        <v>10</v>
      </c>
      <c r="B11" s="63">
        <f>'[1]за 12'!$C$62</f>
        <v>5081771.970000001</v>
      </c>
      <c r="C11" s="62"/>
    </row>
    <row r="12" spans="1:3" ht="27" customHeight="1">
      <c r="A12" s="62" t="s">
        <v>2</v>
      </c>
      <c r="B12" s="63">
        <f>'[1]за 12'!$D$62</f>
        <v>1150333.7300000002</v>
      </c>
      <c r="C12" s="62"/>
    </row>
    <row r="13" spans="1:3" ht="108" customHeight="1">
      <c r="A13" s="62" t="s">
        <v>3</v>
      </c>
      <c r="B13" s="63">
        <f>'[1]за 12'!$E$62</f>
        <v>13511.960000000001</v>
      </c>
      <c r="C13" s="62" t="s">
        <v>71</v>
      </c>
    </row>
    <row r="14" spans="1:3" ht="33">
      <c r="A14" s="62" t="s">
        <v>4</v>
      </c>
      <c r="B14" s="63">
        <f>'[1]за 12'!$F$62</f>
        <v>0</v>
      </c>
      <c r="C14" s="62"/>
    </row>
    <row r="15" spans="1:3" ht="16.5">
      <c r="A15" s="62" t="s">
        <v>5</v>
      </c>
      <c r="B15" s="63">
        <f>'[1]за 12'!$G$62</f>
        <v>281130.52</v>
      </c>
      <c r="C15" s="62"/>
    </row>
    <row r="16" spans="1:3" ht="267" customHeight="1">
      <c r="A16" s="62" t="s">
        <v>6</v>
      </c>
      <c r="B16" s="63">
        <f>'[1]за 12'!$H$62</f>
        <v>240502.69</v>
      </c>
      <c r="C16" s="100" t="s">
        <v>97</v>
      </c>
    </row>
    <row r="17" spans="1:3" ht="16.5">
      <c r="A17" s="62" t="s">
        <v>7</v>
      </c>
      <c r="B17" s="63">
        <f>'[1]за 12'!$I$62</f>
        <v>2484.9399999999996</v>
      </c>
      <c r="C17" s="62"/>
    </row>
    <row r="18" spans="1:3" ht="20.25" customHeight="1">
      <c r="A18" s="62" t="s">
        <v>11</v>
      </c>
      <c r="B18" s="63">
        <f>'[1]за 12'!$J$62</f>
        <v>534116.1499999999</v>
      </c>
      <c r="C18" s="62"/>
    </row>
    <row r="19" spans="1:3" ht="33" customHeight="1">
      <c r="A19" s="62" t="s">
        <v>12</v>
      </c>
      <c r="B19" s="63">
        <f>'[1]за 12'!$K$62</f>
        <v>52219.380000000005</v>
      </c>
      <c r="C19" s="62"/>
    </row>
    <row r="20" spans="1:3" ht="19.5" customHeight="1">
      <c r="A20" s="62" t="s">
        <v>13</v>
      </c>
      <c r="B20" s="63">
        <f>'[1]за 12'!$L$62</f>
        <v>165002.84999999998</v>
      </c>
      <c r="C20" s="62"/>
    </row>
    <row r="21" spans="1:3" ht="36" customHeight="1">
      <c r="A21" s="62" t="s">
        <v>62</v>
      </c>
      <c r="B21" s="63">
        <f>'[1]за 12'!$M$62</f>
        <v>2847.0099999999998</v>
      </c>
      <c r="C21" s="62" t="s">
        <v>74</v>
      </c>
    </row>
    <row r="22" spans="1:3" ht="66.75" customHeight="1">
      <c r="A22" s="62" t="s">
        <v>22</v>
      </c>
      <c r="B22" s="63">
        <f>'[1]за 12'!$N$62</f>
        <v>0</v>
      </c>
      <c r="C22" s="62"/>
    </row>
    <row r="23" spans="1:2" ht="16.5">
      <c r="A23" s="65" t="s">
        <v>16</v>
      </c>
      <c r="B23" s="66">
        <f>SUM(B11:B22)</f>
        <v>7523921.200000002</v>
      </c>
    </row>
    <row r="24" spans="1:3" s="71" customFormat="1" ht="16.5">
      <c r="A24" s="68" t="s">
        <v>16</v>
      </c>
      <c r="B24" s="69">
        <f>'[1]за 12'!$P$62</f>
        <v>7523921.200000002</v>
      </c>
      <c r="C24" s="75"/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38" right="0.35" top="1" bottom="1" header="0.5" footer="0.5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7">
      <selection activeCell="C31" sqref="C31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8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56" customFormat="1" ht="41.25" customHeight="1">
      <c r="A8" s="115" t="s">
        <v>48</v>
      </c>
      <c r="B8" s="115"/>
      <c r="C8" s="115"/>
    </row>
    <row r="9" spans="1:3" ht="20.25" customHeight="1">
      <c r="A9" s="57"/>
      <c r="B9" s="58"/>
      <c r="C9" s="87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12'!$C$65</f>
        <v>5124169.45</v>
      </c>
      <c r="C11" s="88"/>
    </row>
    <row r="12" spans="1:3" ht="27" customHeight="1">
      <c r="A12" s="62" t="s">
        <v>2</v>
      </c>
      <c r="B12" s="63">
        <f>'[1]за 12'!$D$65</f>
        <v>1140237.27</v>
      </c>
      <c r="C12" s="88"/>
    </row>
    <row r="13" spans="1:3" ht="165.75" customHeight="1">
      <c r="A13" s="62" t="s">
        <v>3</v>
      </c>
      <c r="B13" s="63">
        <f>'[1]за 12'!$E$65</f>
        <v>37805.4</v>
      </c>
      <c r="C13" s="62" t="s">
        <v>66</v>
      </c>
    </row>
    <row r="14" spans="1:3" ht="33">
      <c r="A14" s="62" t="s">
        <v>4</v>
      </c>
      <c r="B14" s="63">
        <f>'[1]за 12'!$F$65</f>
        <v>3300</v>
      </c>
      <c r="C14" s="62" t="s">
        <v>72</v>
      </c>
    </row>
    <row r="15" spans="1:3" ht="16.5">
      <c r="A15" s="62" t="s">
        <v>5</v>
      </c>
      <c r="B15" s="63">
        <f>'[1]за 12'!$G$65</f>
        <v>22054.64</v>
      </c>
      <c r="C15" s="88"/>
    </row>
    <row r="16" spans="1:3" ht="311.25" customHeight="1">
      <c r="A16" s="62" t="s">
        <v>6</v>
      </c>
      <c r="B16" s="63">
        <f>'[1]за 12'!$H$65</f>
        <v>201828.1</v>
      </c>
      <c r="C16" s="100" t="s">
        <v>98</v>
      </c>
    </row>
    <row r="17" spans="1:3" ht="16.5">
      <c r="A17" s="62" t="s">
        <v>7</v>
      </c>
      <c r="B17" s="63">
        <f>'[1]за 12'!$I$65</f>
        <v>1484.96</v>
      </c>
      <c r="C17" s="88"/>
    </row>
    <row r="18" spans="1:3" ht="20.25" customHeight="1">
      <c r="A18" s="62" t="s">
        <v>11</v>
      </c>
      <c r="B18" s="63">
        <f>'[1]за 12'!$J$65</f>
        <v>358598.99</v>
      </c>
      <c r="C18" s="88"/>
    </row>
    <row r="19" spans="1:3" ht="33" customHeight="1">
      <c r="A19" s="62" t="s">
        <v>12</v>
      </c>
      <c r="B19" s="63">
        <f>'[1]за 12'!$K$65</f>
        <v>36198.35</v>
      </c>
      <c r="C19" s="88"/>
    </row>
    <row r="20" spans="1:3" ht="19.5" customHeight="1">
      <c r="A20" s="62" t="s">
        <v>13</v>
      </c>
      <c r="B20" s="63">
        <f>'[1]за 12'!$L$65</f>
        <v>85635.68</v>
      </c>
      <c r="C20" s="88"/>
    </row>
    <row r="21" spans="1:3" ht="33.75" customHeight="1">
      <c r="A21" s="62" t="s">
        <v>62</v>
      </c>
      <c r="B21" s="63">
        <f>'[1]за 12'!$M$65</f>
        <v>4425.25</v>
      </c>
      <c r="C21" s="62" t="s">
        <v>74</v>
      </c>
    </row>
    <row r="22" spans="1:3" ht="66.75" customHeight="1">
      <c r="A22" s="62" t="s">
        <v>22</v>
      </c>
      <c r="B22" s="63">
        <f>'[1]за 12'!$N$65</f>
        <v>1482.11</v>
      </c>
      <c r="C22" s="62" t="s">
        <v>73</v>
      </c>
    </row>
    <row r="23" spans="1:2" ht="16.5">
      <c r="A23" s="65" t="s">
        <v>16</v>
      </c>
      <c r="B23" s="66">
        <f>SUM(B11:B22)</f>
        <v>7017220.2</v>
      </c>
    </row>
    <row r="24" spans="1:2" s="71" customFormat="1" ht="16.5">
      <c r="A24" s="68" t="s">
        <v>16</v>
      </c>
      <c r="B24" s="69">
        <f>'[1]за 12'!$P$65</f>
        <v>7017220.2</v>
      </c>
    </row>
    <row r="25" ht="16.5">
      <c r="B25" s="66">
        <f>B23-B24</f>
        <v>0</v>
      </c>
    </row>
  </sheetData>
  <sheetProtection/>
  <mergeCells count="4">
    <mergeCell ref="A7:C7"/>
    <mergeCell ref="A8:C8"/>
    <mergeCell ref="E2:K2"/>
    <mergeCell ref="A6:D6"/>
  </mergeCells>
  <printOptions/>
  <pageMargins left="0.5" right="0.35" top="1" bottom="1" header="0.5" footer="0.5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S26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19" s="18" customFormat="1" ht="15.75">
      <c r="A1" s="19" t="s">
        <v>49</v>
      </c>
      <c r="C1" s="23" t="s">
        <v>50</v>
      </c>
      <c r="D1" s="20"/>
      <c r="E1" s="21"/>
      <c r="F1" s="22"/>
      <c r="G1" s="22"/>
      <c r="H1" s="22"/>
      <c r="I1" s="22"/>
      <c r="J1" s="22"/>
      <c r="K1" s="22"/>
      <c r="L1" s="23"/>
      <c r="N1" s="23"/>
      <c r="O1" s="23"/>
      <c r="P1" s="23"/>
      <c r="Q1" s="23"/>
      <c r="R1" s="23"/>
      <c r="S1" s="23"/>
    </row>
    <row r="2" spans="1:19" s="18" customFormat="1" ht="19.5">
      <c r="A2" s="23" t="s">
        <v>56</v>
      </c>
      <c r="B2" s="27"/>
      <c r="C2" s="23" t="s">
        <v>51</v>
      </c>
      <c r="E2" s="110"/>
      <c r="F2" s="110"/>
      <c r="G2" s="110"/>
      <c r="H2" s="110"/>
      <c r="I2" s="110"/>
      <c r="J2" s="110"/>
      <c r="K2" s="110"/>
      <c r="L2" s="24"/>
      <c r="N2" s="23"/>
      <c r="O2" s="23"/>
      <c r="P2" s="23"/>
      <c r="Q2" s="23"/>
      <c r="R2" s="23"/>
      <c r="S2" s="23"/>
    </row>
    <row r="3" spans="1:19" s="18" customFormat="1" ht="19.5">
      <c r="A3" s="23" t="s">
        <v>52</v>
      </c>
      <c r="B3" s="25"/>
      <c r="C3" s="23" t="s">
        <v>53</v>
      </c>
      <c r="E3" s="22"/>
      <c r="F3" s="22"/>
      <c r="G3" s="22"/>
      <c r="H3" s="22"/>
      <c r="I3" s="22"/>
      <c r="J3" s="22"/>
      <c r="K3" s="22"/>
      <c r="L3" s="24"/>
      <c r="N3" s="23"/>
      <c r="O3" s="23"/>
      <c r="P3" s="23"/>
      <c r="Q3" s="23"/>
      <c r="R3" s="23"/>
      <c r="S3" s="23"/>
    </row>
    <row r="4" spans="1:19" s="18" customFormat="1" ht="19.5">
      <c r="A4" s="23" t="s">
        <v>55</v>
      </c>
      <c r="B4" s="26"/>
      <c r="C4" s="23" t="s">
        <v>54</v>
      </c>
      <c r="E4" s="22"/>
      <c r="F4" s="22"/>
      <c r="G4" s="22"/>
      <c r="H4" s="22"/>
      <c r="I4" s="22"/>
      <c r="J4" s="22"/>
      <c r="K4" s="22"/>
      <c r="L4" s="24"/>
      <c r="N4" s="23"/>
      <c r="O4" s="23"/>
      <c r="P4" s="23"/>
      <c r="Q4" s="23"/>
      <c r="R4" s="23"/>
      <c r="S4" s="23"/>
    </row>
    <row r="5" spans="1:19" s="18" customFormat="1" ht="19.5">
      <c r="A5" s="23"/>
      <c r="B5" s="26"/>
      <c r="C5" s="23"/>
      <c r="E5" s="22"/>
      <c r="F5" s="22"/>
      <c r="G5" s="22"/>
      <c r="H5" s="22"/>
      <c r="I5" s="22"/>
      <c r="J5" s="22"/>
      <c r="K5" s="22"/>
      <c r="L5" s="24"/>
      <c r="N5" s="23"/>
      <c r="O5" s="23"/>
      <c r="P5" s="23"/>
      <c r="Q5" s="23"/>
      <c r="R5" s="23"/>
      <c r="S5" s="23"/>
    </row>
    <row r="6" spans="1:19" s="18" customFormat="1" ht="21">
      <c r="A6" s="111" t="str">
        <f>'14'!A6:D6</f>
        <v>КАРТКА АНАЛІТИЧНОГО ОБЛІКУ КАСОВИХ ВИДАТКІВ за 2019 рік.</v>
      </c>
      <c r="B6" s="111"/>
      <c r="C6" s="111"/>
      <c r="D6" s="111"/>
      <c r="E6" s="22"/>
      <c r="F6" s="22"/>
      <c r="G6" s="22"/>
      <c r="H6" s="22"/>
      <c r="I6" s="22"/>
      <c r="J6" s="22"/>
      <c r="K6" s="22"/>
      <c r="L6" s="24"/>
      <c r="N6" s="23"/>
      <c r="O6" s="23"/>
      <c r="P6" s="23"/>
      <c r="Q6" s="23"/>
      <c r="R6" s="23"/>
      <c r="S6" s="23"/>
    </row>
    <row r="7" spans="1:3" ht="18">
      <c r="A7" s="117"/>
      <c r="B7" s="117"/>
      <c r="C7" s="117"/>
    </row>
    <row r="8" spans="1:3" ht="41.25" customHeight="1">
      <c r="A8" s="118" t="s">
        <v>18</v>
      </c>
      <c r="B8" s="118"/>
      <c r="C8" s="118"/>
    </row>
    <row r="9" spans="1:3" ht="20.25" customHeight="1">
      <c r="A9" s="13"/>
      <c r="B9" s="13"/>
      <c r="C9" s="17"/>
    </row>
    <row r="10" spans="1:3" ht="18">
      <c r="A10" s="3" t="s">
        <v>15</v>
      </c>
      <c r="B10" s="4" t="s">
        <v>8</v>
      </c>
      <c r="C10" s="4" t="s">
        <v>9</v>
      </c>
    </row>
    <row r="11" spans="1:3" ht="18">
      <c r="A11" s="5" t="s">
        <v>10</v>
      </c>
      <c r="B11" s="8">
        <f>'[1]за 12'!$C$66</f>
        <v>128434301.80000004</v>
      </c>
      <c r="C11" s="6"/>
    </row>
    <row r="12" spans="1:3" ht="27" customHeight="1">
      <c r="A12" s="7" t="s">
        <v>2</v>
      </c>
      <c r="B12" s="8">
        <f>'[1]за 12'!$D$66</f>
        <v>28738958.450000003</v>
      </c>
      <c r="C12" s="6"/>
    </row>
    <row r="13" spans="1:3" ht="37.5">
      <c r="A13" s="7" t="s">
        <v>3</v>
      </c>
      <c r="B13" s="8">
        <f>'[1]за 12'!$E$66</f>
        <v>1802427.89</v>
      </c>
      <c r="C13" s="6"/>
    </row>
    <row r="14" spans="1:3" ht="37.5">
      <c r="A14" s="7" t="s">
        <v>4</v>
      </c>
      <c r="B14" s="8">
        <f>'[1]за 12'!$F$66</f>
        <v>90300</v>
      </c>
      <c r="C14" s="6"/>
    </row>
    <row r="15" spans="1:3" ht="18.75">
      <c r="A15" s="7" t="s">
        <v>5</v>
      </c>
      <c r="B15" s="8">
        <f>'[1]за 12'!$G$66</f>
        <v>6161634.069999999</v>
      </c>
      <c r="C15" s="6"/>
    </row>
    <row r="16" spans="1:3" ht="18.75">
      <c r="A16" s="7" t="s">
        <v>6</v>
      </c>
      <c r="B16" s="8">
        <f>'[1]за 12'!$H$66</f>
        <v>4650874.830000001</v>
      </c>
      <c r="C16" s="6"/>
    </row>
    <row r="17" spans="1:3" ht="18.75">
      <c r="A17" s="7" t="s">
        <v>7</v>
      </c>
      <c r="B17" s="8">
        <f>'[1]за 12'!$I$66</f>
        <v>43123.420000000006</v>
      </c>
      <c r="C17" s="6"/>
    </row>
    <row r="18" spans="1:3" ht="20.25" customHeight="1">
      <c r="A18" s="5" t="s">
        <v>11</v>
      </c>
      <c r="B18" s="8">
        <f>'[1]за 12'!$J$66</f>
        <v>14193532.16</v>
      </c>
      <c r="C18" s="6"/>
    </row>
    <row r="19" spans="1:3" ht="33" customHeight="1">
      <c r="A19" s="5" t="s">
        <v>12</v>
      </c>
      <c r="B19" s="8">
        <f>'[1]за 12'!$K$66</f>
        <v>1063171.46</v>
      </c>
      <c r="C19" s="6"/>
    </row>
    <row r="20" spans="1:3" ht="19.5" customHeight="1">
      <c r="A20" s="5" t="s">
        <v>13</v>
      </c>
      <c r="B20" s="8">
        <f>'[1]за 12'!$L$66</f>
        <v>2993544.0800000005</v>
      </c>
      <c r="C20" s="6"/>
    </row>
    <row r="21" spans="1:3" ht="21" customHeight="1">
      <c r="A21" s="5" t="s">
        <v>14</v>
      </c>
      <c r="B21" s="8">
        <f>'[1]за 12'!$M$66</f>
        <v>177408.66</v>
      </c>
      <c r="C21" s="6"/>
    </row>
    <row r="22" spans="1:3" ht="66.75" customHeight="1">
      <c r="A22" s="5" t="s">
        <v>22</v>
      </c>
      <c r="B22" s="8">
        <f>'[1]за 12'!$N$66</f>
        <v>103747.70000000003</v>
      </c>
      <c r="C22" s="6"/>
    </row>
    <row r="23" spans="1:3" s="15" customFormat="1" ht="66.75" customHeight="1">
      <c r="A23" s="16" t="s">
        <v>60</v>
      </c>
      <c r="B23" s="8">
        <f>'[1]за 12'!$O$66</f>
        <v>0</v>
      </c>
      <c r="C23" s="14"/>
    </row>
    <row r="24" spans="1:2" ht="18">
      <c r="A24" s="1" t="s">
        <v>16</v>
      </c>
      <c r="B24" s="9">
        <f>SUM(B11:B23)</f>
        <v>188453024.52000004</v>
      </c>
    </row>
    <row r="25" spans="1:2" s="12" customFormat="1" ht="18">
      <c r="A25" s="10" t="s">
        <v>16</v>
      </c>
      <c r="B25" s="11">
        <f>'[1]за 12'!$P$66</f>
        <v>188453024.52000004</v>
      </c>
    </row>
    <row r="26" ht="18">
      <c r="B26" s="9">
        <f>B24-B25</f>
        <v>0</v>
      </c>
    </row>
  </sheetData>
  <sheetProtection/>
  <mergeCells count="4">
    <mergeCell ref="A7:C7"/>
    <mergeCell ref="A8:C8"/>
    <mergeCell ref="E2:K2"/>
    <mergeCell ref="A6:D6"/>
  </mergeCells>
  <printOptions/>
  <pageMargins left="0.34" right="0.31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7">
      <selection activeCell="C21" sqref="C21"/>
    </sheetView>
  </sheetViews>
  <sheetFormatPr defaultColWidth="9.140625" defaultRowHeight="12.75"/>
  <cols>
    <col min="1" max="1" width="49.28125" style="65" customWidth="1"/>
    <col min="2" max="2" width="22.00390625" style="72" customWidth="1"/>
    <col min="3" max="3" width="53.5742187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56" customFormat="1" ht="38.25" customHeight="1">
      <c r="A8" s="108" t="s">
        <v>21</v>
      </c>
      <c r="B8" s="108"/>
      <c r="C8" s="73" t="s">
        <v>23</v>
      </c>
    </row>
    <row r="9" spans="1:3" ht="20.25" customHeight="1">
      <c r="A9" s="57"/>
      <c r="B9" s="58"/>
      <c r="C9" s="32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6.5">
      <c r="A11" s="62" t="s">
        <v>10</v>
      </c>
      <c r="B11" s="63">
        <f>'[1]за 12'!$C$38</f>
        <v>2630856.6799999997</v>
      </c>
      <c r="C11" s="62"/>
    </row>
    <row r="12" spans="1:3" ht="27" customHeight="1">
      <c r="A12" s="62" t="s">
        <v>2</v>
      </c>
      <c r="B12" s="63">
        <f>'[1]за 12'!$D$38</f>
        <v>588925.7599999999</v>
      </c>
      <c r="C12" s="62"/>
    </row>
    <row r="13" spans="1:3" ht="157.5" customHeight="1">
      <c r="A13" s="62" t="s">
        <v>3</v>
      </c>
      <c r="B13" s="63">
        <f>'[1]за 12'!$E$38</f>
        <v>29919.5</v>
      </c>
      <c r="C13" s="62" t="s">
        <v>67</v>
      </c>
    </row>
    <row r="14" spans="1:3" ht="33">
      <c r="A14" s="62" t="s">
        <v>4</v>
      </c>
      <c r="B14" s="63">
        <f>'[1]за 12'!$F$38</f>
        <v>1375</v>
      </c>
      <c r="C14" s="62" t="s">
        <v>72</v>
      </c>
    </row>
    <row r="15" spans="1:3" ht="16.5">
      <c r="A15" s="62" t="s">
        <v>5</v>
      </c>
      <c r="B15" s="63">
        <f>'[1]за 12'!$G$38</f>
        <v>91385.93</v>
      </c>
      <c r="C15" s="62"/>
    </row>
    <row r="16" spans="1:3" ht="317.25" customHeight="1">
      <c r="A16" s="62" t="s">
        <v>6</v>
      </c>
      <c r="B16" s="63">
        <f>'[1]за 12'!$H$38</f>
        <v>405152.24</v>
      </c>
      <c r="C16" s="100" t="s">
        <v>76</v>
      </c>
    </row>
    <row r="17" spans="1:3" ht="16.5">
      <c r="A17" s="62" t="s">
        <v>7</v>
      </c>
      <c r="B17" s="63">
        <f>'[1]за 12'!$I$38</f>
        <v>479.98</v>
      </c>
      <c r="C17" s="62"/>
    </row>
    <row r="18" spans="1:3" ht="20.25" customHeight="1">
      <c r="A18" s="62" t="s">
        <v>11</v>
      </c>
      <c r="B18" s="63">
        <f>'[1]за 12'!$J$38</f>
        <v>235679.45</v>
      </c>
      <c r="C18" s="62"/>
    </row>
    <row r="19" spans="1:3" ht="33" customHeight="1">
      <c r="A19" s="62" t="s">
        <v>12</v>
      </c>
      <c r="B19" s="63">
        <f>'[1]за 12'!$K$38</f>
        <v>12575.490000000002</v>
      </c>
      <c r="C19" s="62"/>
    </row>
    <row r="20" spans="1:3" ht="19.5" customHeight="1">
      <c r="A20" s="62" t="s">
        <v>13</v>
      </c>
      <c r="B20" s="63">
        <f>'[1]за 12'!$L$38</f>
        <v>31985.659999999993</v>
      </c>
      <c r="C20" s="62"/>
    </row>
    <row r="21" spans="1:3" ht="36" customHeight="1">
      <c r="A21" s="62" t="s">
        <v>62</v>
      </c>
      <c r="B21" s="63">
        <f>'[1]за 12'!$M$38</f>
        <v>3751.0199999999995</v>
      </c>
      <c r="C21" s="62" t="s">
        <v>74</v>
      </c>
    </row>
    <row r="22" spans="1:3" ht="69.75" customHeight="1">
      <c r="A22" s="62" t="s">
        <v>22</v>
      </c>
      <c r="B22" s="63">
        <f>'[1]за 12'!$N$38</f>
        <v>4446.33</v>
      </c>
      <c r="C22" s="62" t="s">
        <v>73</v>
      </c>
    </row>
    <row r="23" spans="1:2" ht="16.5">
      <c r="A23" s="65" t="s">
        <v>16</v>
      </c>
      <c r="B23" s="66">
        <f>SUM(B11:B22)</f>
        <v>4036533.04</v>
      </c>
    </row>
    <row r="24" spans="1:3" s="71" customFormat="1" ht="16.5">
      <c r="A24" s="68" t="s">
        <v>16</v>
      </c>
      <c r="B24" s="69">
        <f>'[1]за 12'!$P$38</f>
        <v>4036533.04</v>
      </c>
      <c r="C24" s="75"/>
    </row>
    <row r="25" ht="16.5">
      <c r="B25" s="66">
        <f>B23-B24</f>
        <v>0</v>
      </c>
    </row>
    <row r="27" ht="16.5">
      <c r="A27" s="101" t="s">
        <v>63</v>
      </c>
    </row>
  </sheetData>
  <sheetProtection/>
  <mergeCells count="4">
    <mergeCell ref="A8:B8"/>
    <mergeCell ref="A7:C7"/>
    <mergeCell ref="E2:K2"/>
    <mergeCell ref="A6:D6"/>
  </mergeCells>
  <printOptions/>
  <pageMargins left="0.5" right="0.35" top="0.6" bottom="0.6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20">
      <selection activeCell="C21" sqref="C21"/>
    </sheetView>
  </sheetViews>
  <sheetFormatPr defaultColWidth="9.140625" defaultRowHeight="12.75"/>
  <cols>
    <col min="1" max="1" width="50.00390625" style="65" customWidth="1"/>
    <col min="2" max="2" width="22.00390625" style="72" customWidth="1"/>
    <col min="3" max="3" width="54.140625" style="67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56" customFormat="1" ht="38.25" customHeight="1">
      <c r="A8" s="108" t="s">
        <v>21</v>
      </c>
      <c r="B8" s="108"/>
      <c r="C8" s="55" t="s">
        <v>24</v>
      </c>
    </row>
    <row r="9" spans="1:3" ht="20.25" customHeight="1">
      <c r="A9" s="57"/>
      <c r="B9" s="58"/>
      <c r="C9" s="77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78" t="s">
        <v>9</v>
      </c>
    </row>
    <row r="11" spans="1:3" ht="16.5">
      <c r="A11" s="62" t="s">
        <v>10</v>
      </c>
      <c r="B11" s="63">
        <f>'[1]за 12'!$C$39</f>
        <v>4976181.359999999</v>
      </c>
      <c r="C11" s="64"/>
    </row>
    <row r="12" spans="1:3" ht="27" customHeight="1">
      <c r="A12" s="62" t="s">
        <v>2</v>
      </c>
      <c r="B12" s="63">
        <f>'[1]за 12'!$D$39</f>
        <v>1115048.49</v>
      </c>
      <c r="C12" s="64"/>
    </row>
    <row r="13" spans="1:3" ht="153.75" customHeight="1">
      <c r="A13" s="62" t="s">
        <v>3</v>
      </c>
      <c r="B13" s="63">
        <f>'[1]за 12'!$E$39</f>
        <v>121342.62</v>
      </c>
      <c r="C13" s="62" t="s">
        <v>66</v>
      </c>
    </row>
    <row r="14" spans="1:3" ht="40.5" customHeight="1">
      <c r="A14" s="62" t="s">
        <v>4</v>
      </c>
      <c r="B14" s="63">
        <f>'[1]за 12'!$F$39</f>
        <v>5230</v>
      </c>
      <c r="C14" s="62" t="s">
        <v>72</v>
      </c>
    </row>
    <row r="15" spans="1:3" ht="16.5">
      <c r="A15" s="62" t="s">
        <v>5</v>
      </c>
      <c r="B15" s="63">
        <f>'[1]за 12'!$G$39</f>
        <v>243498.58999999997</v>
      </c>
      <c r="C15" s="64"/>
    </row>
    <row r="16" spans="1:3" ht="290.25" customHeight="1">
      <c r="A16" s="62" t="s">
        <v>6</v>
      </c>
      <c r="B16" s="63">
        <f>'[1]за 12'!$H$39</f>
        <v>239158.68</v>
      </c>
      <c r="C16" s="100" t="s">
        <v>77</v>
      </c>
    </row>
    <row r="17" spans="1:3" ht="16.5">
      <c r="A17" s="62" t="s">
        <v>7</v>
      </c>
      <c r="B17" s="63">
        <f>'[1]за 12'!$I$39</f>
        <v>1296.17</v>
      </c>
      <c r="C17" s="64"/>
    </row>
    <row r="18" spans="1:3" ht="20.25" customHeight="1">
      <c r="A18" s="62" t="s">
        <v>11</v>
      </c>
      <c r="B18" s="63">
        <f>'[1]за 12'!$J$39</f>
        <v>706166.5499999999</v>
      </c>
      <c r="C18" s="64"/>
    </row>
    <row r="19" spans="1:3" ht="33" customHeight="1">
      <c r="A19" s="62" t="s">
        <v>12</v>
      </c>
      <c r="B19" s="63">
        <f>'[1]за 12'!$K$39</f>
        <v>35811.11000000001</v>
      </c>
      <c r="C19" s="64"/>
    </row>
    <row r="20" spans="1:3" ht="19.5" customHeight="1">
      <c r="A20" s="62" t="s">
        <v>13</v>
      </c>
      <c r="B20" s="63">
        <f>'[1]за 12'!$L$39</f>
        <v>114215.98</v>
      </c>
      <c r="C20" s="64"/>
    </row>
    <row r="21" spans="1:3" ht="38.25" customHeight="1">
      <c r="A21" s="62" t="s">
        <v>62</v>
      </c>
      <c r="B21" s="63">
        <f>'[1]за 12'!$M$39</f>
        <v>10118.49</v>
      </c>
      <c r="C21" s="62" t="s">
        <v>74</v>
      </c>
    </row>
    <row r="22" spans="1:3" ht="68.25" customHeight="1">
      <c r="A22" s="62" t="s">
        <v>22</v>
      </c>
      <c r="B22" s="63">
        <f>'[1]за 12'!$N$39</f>
        <v>7410.549999999999</v>
      </c>
      <c r="C22" s="62" t="s">
        <v>73</v>
      </c>
    </row>
    <row r="23" spans="1:3" ht="57.75" customHeight="1">
      <c r="A23" s="62" t="s">
        <v>60</v>
      </c>
      <c r="B23" s="63">
        <f>'[1]за 12'!$O$39</f>
        <v>0</v>
      </c>
      <c r="C23" s="64"/>
    </row>
    <row r="24" spans="1:2" ht="16.5">
      <c r="A24" s="65" t="s">
        <v>16</v>
      </c>
      <c r="B24" s="66">
        <f>SUM(B11:B23)</f>
        <v>7575478.59</v>
      </c>
    </row>
    <row r="25" spans="1:3" s="71" customFormat="1" ht="16.5">
      <c r="A25" s="68" t="s">
        <v>16</v>
      </c>
      <c r="B25" s="69">
        <f>'[1]за 12'!$P$39</f>
        <v>7575478.59</v>
      </c>
      <c r="C25" s="70"/>
    </row>
    <row r="26" ht="16.5">
      <c r="B26" s="66">
        <f>B24-B25</f>
        <v>0</v>
      </c>
    </row>
  </sheetData>
  <sheetProtection/>
  <mergeCells count="4">
    <mergeCell ref="A8:B8"/>
    <mergeCell ref="A7:C7"/>
    <mergeCell ref="E2:K2"/>
    <mergeCell ref="A6:D6"/>
  </mergeCells>
  <printOptions/>
  <pageMargins left="0.42" right="0.3" top="0.59" bottom="0.41" header="0.5" footer="0.2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7">
      <selection activeCell="C21" sqref="C21"/>
    </sheetView>
  </sheetViews>
  <sheetFormatPr defaultColWidth="9.140625" defaultRowHeight="12.75"/>
  <cols>
    <col min="1" max="1" width="49.140625" style="65" customWidth="1"/>
    <col min="2" max="2" width="22.00390625" style="72" customWidth="1"/>
    <col min="3" max="3" width="54.28125" style="83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80" customFormat="1" ht="38.25" customHeight="1">
      <c r="A8" s="115" t="s">
        <v>21</v>
      </c>
      <c r="B8" s="115"/>
      <c r="C8" s="79" t="s">
        <v>25</v>
      </c>
    </row>
    <row r="9" spans="1:3" ht="20.25" customHeight="1">
      <c r="A9" s="57"/>
      <c r="B9" s="58"/>
      <c r="C9" s="81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76" t="s">
        <v>9</v>
      </c>
    </row>
    <row r="11" spans="1:3" ht="16.5">
      <c r="A11" s="62" t="s">
        <v>10</v>
      </c>
      <c r="B11" s="63">
        <f>'[1]за 12'!$C$40</f>
        <v>5034812.66</v>
      </c>
      <c r="C11" s="82"/>
    </row>
    <row r="12" spans="1:3" ht="27" customHeight="1">
      <c r="A12" s="62" t="s">
        <v>2</v>
      </c>
      <c r="B12" s="63">
        <f>'[1]за 12'!$D$40</f>
        <v>1156318.1600000001</v>
      </c>
      <c r="C12" s="82"/>
    </row>
    <row r="13" spans="1:3" ht="156.75" customHeight="1">
      <c r="A13" s="62" t="s">
        <v>3</v>
      </c>
      <c r="B13" s="63">
        <f>'[1]за 12'!$E$40</f>
        <v>48880.62</v>
      </c>
      <c r="C13" s="62" t="s">
        <v>66</v>
      </c>
    </row>
    <row r="14" spans="1:3" ht="39.75" customHeight="1">
      <c r="A14" s="62" t="s">
        <v>4</v>
      </c>
      <c r="B14" s="63">
        <f>'[1]за 12'!$F$40</f>
        <v>3305</v>
      </c>
      <c r="C14" s="62" t="s">
        <v>72</v>
      </c>
    </row>
    <row r="15" spans="1:3" ht="16.5">
      <c r="A15" s="62" t="s">
        <v>5</v>
      </c>
      <c r="B15" s="63">
        <f>'[1]за 12'!$G$40</f>
        <v>272230.19</v>
      </c>
      <c r="C15" s="82"/>
    </row>
    <row r="16" spans="1:3" ht="276" customHeight="1">
      <c r="A16" s="62" t="s">
        <v>6</v>
      </c>
      <c r="B16" s="63">
        <f>'[1]за 12'!$H$40</f>
        <v>231093.89</v>
      </c>
      <c r="C16" s="100" t="s">
        <v>78</v>
      </c>
    </row>
    <row r="17" spans="1:3" ht="16.5">
      <c r="A17" s="62" t="s">
        <v>7</v>
      </c>
      <c r="B17" s="63">
        <f>'[1]за 12'!$I$40</f>
        <v>5633.299999999999</v>
      </c>
      <c r="C17" s="82"/>
    </row>
    <row r="18" spans="1:3" ht="20.25" customHeight="1">
      <c r="A18" s="62" t="s">
        <v>11</v>
      </c>
      <c r="B18" s="63">
        <f>'[1]за 12'!$J$40</f>
        <v>657303.1900000001</v>
      </c>
      <c r="C18" s="82"/>
    </row>
    <row r="19" spans="1:3" ht="33" customHeight="1">
      <c r="A19" s="62" t="s">
        <v>12</v>
      </c>
      <c r="B19" s="63">
        <f>'[1]за 12'!$K$40</f>
        <v>39444.61</v>
      </c>
      <c r="C19" s="82"/>
    </row>
    <row r="20" spans="1:3" ht="19.5" customHeight="1">
      <c r="A20" s="62" t="s">
        <v>13</v>
      </c>
      <c r="B20" s="63">
        <f>'[1]за 12'!$L$40</f>
        <v>107398.28</v>
      </c>
      <c r="C20" s="82"/>
    </row>
    <row r="21" spans="1:3" ht="36" customHeight="1">
      <c r="A21" s="62" t="s">
        <v>62</v>
      </c>
      <c r="B21" s="63">
        <f>'[1]за 12'!$M$40</f>
        <v>5757.860000000001</v>
      </c>
      <c r="C21" s="62" t="s">
        <v>74</v>
      </c>
    </row>
    <row r="22" spans="1:3" ht="54" customHeight="1">
      <c r="A22" s="62" t="s">
        <v>22</v>
      </c>
      <c r="B22" s="63">
        <f>'[1]за 12'!$N$40</f>
        <v>7410.549999999999</v>
      </c>
      <c r="C22" s="62" t="s">
        <v>73</v>
      </c>
    </row>
    <row r="23" spans="1:2" ht="16.5">
      <c r="A23" s="65" t="s">
        <v>16</v>
      </c>
      <c r="B23" s="66">
        <f>SUM(B11:B22)</f>
        <v>7569588.310000001</v>
      </c>
    </row>
    <row r="24" spans="1:3" s="71" customFormat="1" ht="16.5">
      <c r="A24" s="68" t="s">
        <v>16</v>
      </c>
      <c r="B24" s="69">
        <f>'[1]за 12'!$P$40</f>
        <v>7569588.310000001</v>
      </c>
      <c r="C24" s="84"/>
    </row>
    <row r="25" ht="16.5">
      <c r="B25" s="66">
        <f>B23-B24</f>
        <v>0</v>
      </c>
    </row>
  </sheetData>
  <sheetProtection/>
  <mergeCells count="4">
    <mergeCell ref="A8:B8"/>
    <mergeCell ref="A7:C7"/>
    <mergeCell ref="E2:K2"/>
    <mergeCell ref="A6:D6"/>
  </mergeCells>
  <printOptions/>
  <pageMargins left="0.42" right="0.38" top="0.8" bottom="0.83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7">
      <selection activeCell="C21" sqref="C21"/>
    </sheetView>
  </sheetViews>
  <sheetFormatPr defaultColWidth="9.140625" defaultRowHeight="12.75"/>
  <cols>
    <col min="1" max="1" width="51.00390625" style="65" customWidth="1"/>
    <col min="2" max="2" width="22.00390625" style="72" customWidth="1"/>
    <col min="3" max="3" width="54.2812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14" t="str">
        <f>'14'!A6:D6</f>
        <v>КАРТКА АНАЛІТИЧНОГО ОБЛІКУ КАСОВИХ ВИДАТКІВ за 2019 рік.</v>
      </c>
      <c r="B6" s="114"/>
      <c r="C6" s="114"/>
      <c r="D6" s="114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12"/>
      <c r="B7" s="112"/>
      <c r="C7" s="112"/>
    </row>
    <row r="8" spans="1:3" s="80" customFormat="1" ht="38.25" customHeight="1">
      <c r="A8" s="115" t="s">
        <v>21</v>
      </c>
      <c r="B8" s="115"/>
      <c r="C8" s="73" t="s">
        <v>26</v>
      </c>
    </row>
    <row r="9" spans="1:3" ht="20.25" customHeight="1">
      <c r="A9" s="57"/>
      <c r="B9" s="58"/>
      <c r="C9" s="85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6.5">
      <c r="A11" s="62" t="s">
        <v>10</v>
      </c>
      <c r="B11" s="63">
        <f>'[1]за 12'!$C$41</f>
        <v>2972934.58</v>
      </c>
      <c r="C11" s="62"/>
    </row>
    <row r="12" spans="1:3" ht="27" customHeight="1">
      <c r="A12" s="62" t="s">
        <v>2</v>
      </c>
      <c r="B12" s="63">
        <f>'[1]за 12'!$D$41</f>
        <v>674536.13</v>
      </c>
      <c r="C12" s="62"/>
    </row>
    <row r="13" spans="1:3" ht="154.5" customHeight="1">
      <c r="A13" s="62" t="s">
        <v>3</v>
      </c>
      <c r="B13" s="63">
        <f>'[1]за 12'!$E$41</f>
        <v>34584.72</v>
      </c>
      <c r="C13" s="62" t="s">
        <v>66</v>
      </c>
    </row>
    <row r="14" spans="1:3" ht="45" customHeight="1">
      <c r="A14" s="62" t="s">
        <v>4</v>
      </c>
      <c r="B14" s="63">
        <f>'[1]за 12'!$F$41</f>
        <v>3305</v>
      </c>
      <c r="C14" s="62" t="s">
        <v>72</v>
      </c>
    </row>
    <row r="15" spans="1:3" ht="16.5">
      <c r="A15" s="62" t="s">
        <v>5</v>
      </c>
      <c r="B15" s="63">
        <f>'[1]за 12'!$G$41</f>
        <v>148765.32</v>
      </c>
      <c r="C15" s="62"/>
    </row>
    <row r="16" spans="1:3" ht="306.75" customHeight="1">
      <c r="A16" s="62" t="s">
        <v>6</v>
      </c>
      <c r="B16" s="63">
        <f>'[1]за 12'!$H$41</f>
        <v>148648.63999999998</v>
      </c>
      <c r="C16" s="100" t="s">
        <v>79</v>
      </c>
    </row>
    <row r="17" spans="1:3" ht="16.5">
      <c r="A17" s="62" t="s">
        <v>7</v>
      </c>
      <c r="B17" s="63">
        <f>'[1]за 12'!$I$41</f>
        <v>2721.64</v>
      </c>
      <c r="C17" s="62"/>
    </row>
    <row r="18" spans="1:3" ht="20.25" customHeight="1">
      <c r="A18" s="62" t="s">
        <v>11</v>
      </c>
      <c r="B18" s="63">
        <f>'[1]за 12'!$J$41</f>
        <v>199750.04</v>
      </c>
      <c r="C18" s="62"/>
    </row>
    <row r="19" spans="1:3" ht="33" customHeight="1">
      <c r="A19" s="62" t="s">
        <v>12</v>
      </c>
      <c r="B19" s="63">
        <f>'[1]за 12'!$K$41</f>
        <v>12538.65</v>
      </c>
      <c r="C19" s="62"/>
    </row>
    <row r="20" spans="1:3" ht="19.5" customHeight="1">
      <c r="A20" s="62" t="s">
        <v>13</v>
      </c>
      <c r="B20" s="63">
        <f>'[1]за 12'!$L$41</f>
        <v>61744.19999999999</v>
      </c>
      <c r="C20" s="62"/>
    </row>
    <row r="21" spans="1:3" ht="36.75" customHeight="1">
      <c r="A21" s="62" t="s">
        <v>62</v>
      </c>
      <c r="B21" s="63">
        <f>'[1]за 12'!$M$41</f>
        <v>4502.73</v>
      </c>
      <c r="C21" s="62" t="s">
        <v>74</v>
      </c>
    </row>
    <row r="22" spans="1:3" ht="60" customHeight="1">
      <c r="A22" s="62" t="s">
        <v>22</v>
      </c>
      <c r="B22" s="63">
        <f>'[1]за 12'!$N$41</f>
        <v>5928.44</v>
      </c>
      <c r="C22" s="62" t="s">
        <v>73</v>
      </c>
    </row>
    <row r="23" spans="1:2" ht="16.5">
      <c r="A23" s="65" t="s">
        <v>16</v>
      </c>
      <c r="B23" s="66">
        <f>SUM(B11:B22)</f>
        <v>4269960.090000002</v>
      </c>
    </row>
    <row r="24" spans="1:3" s="71" customFormat="1" ht="16.5">
      <c r="A24" s="68" t="s">
        <v>16</v>
      </c>
      <c r="B24" s="69">
        <f>'[1]за 12'!$P$41</f>
        <v>4269960.090000002</v>
      </c>
      <c r="C24" s="75"/>
    </row>
    <row r="25" ht="16.5">
      <c r="B25" s="66">
        <f>B23-B24</f>
        <v>0</v>
      </c>
    </row>
  </sheetData>
  <sheetProtection/>
  <mergeCells count="4">
    <mergeCell ref="E2:K2"/>
    <mergeCell ref="A6:D6"/>
    <mergeCell ref="A8:B8"/>
    <mergeCell ref="A7:C7"/>
  </mergeCells>
  <printOptions/>
  <pageMargins left="0.46" right="0.44" top="0.71" bottom="0.77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49.140625" style="65" customWidth="1"/>
    <col min="2" max="2" width="22.00390625" style="72" customWidth="1"/>
    <col min="3" max="3" width="51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4" s="56" customFormat="1" ht="16.5" customHeight="1">
      <c r="A6" s="112"/>
      <c r="B6" s="112"/>
      <c r="C6" s="112"/>
      <c r="D6" s="54"/>
    </row>
    <row r="7" spans="1:3" ht="41.25" customHeight="1">
      <c r="A7" s="115" t="s">
        <v>21</v>
      </c>
      <c r="B7" s="115"/>
      <c r="C7" s="73" t="s">
        <v>27</v>
      </c>
    </row>
    <row r="8" spans="1:3" ht="21.75" customHeight="1">
      <c r="A8" s="97"/>
      <c r="B8" s="97"/>
      <c r="C8" s="73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12'!$C$42</f>
        <v>9404661.17</v>
      </c>
      <c r="C10" s="62"/>
    </row>
    <row r="11" spans="1:3" ht="27" customHeight="1">
      <c r="A11" s="62" t="s">
        <v>2</v>
      </c>
      <c r="B11" s="63">
        <f>'[1]за 12'!$D$42</f>
        <v>2104896.96</v>
      </c>
      <c r="C11" s="62"/>
    </row>
    <row r="12" spans="1:3" ht="161.25" customHeight="1">
      <c r="A12" s="62" t="s">
        <v>3</v>
      </c>
      <c r="B12" s="63">
        <f>'[1]за 12'!$E$42</f>
        <v>294482.44999999995</v>
      </c>
      <c r="C12" s="62" t="s">
        <v>68</v>
      </c>
    </row>
    <row r="13" spans="1:3" ht="39" customHeight="1">
      <c r="A13" s="62" t="s">
        <v>4</v>
      </c>
      <c r="B13" s="63">
        <f>'[1]за 12'!$F$42</f>
        <v>7155</v>
      </c>
      <c r="C13" s="62" t="s">
        <v>72</v>
      </c>
    </row>
    <row r="14" spans="1:3" ht="16.5">
      <c r="A14" s="62" t="s">
        <v>5</v>
      </c>
      <c r="B14" s="63">
        <f>'[1]за 12'!$G$42</f>
        <v>502709.0800000001</v>
      </c>
      <c r="C14" s="62"/>
    </row>
    <row r="15" spans="1:3" ht="316.5" customHeight="1">
      <c r="A15" s="62" t="s">
        <v>6</v>
      </c>
      <c r="B15" s="63">
        <f>'[1]за 12'!$H$42</f>
        <v>42525.04</v>
      </c>
      <c r="C15" s="100" t="s">
        <v>80</v>
      </c>
    </row>
    <row r="16" spans="1:3" ht="16.5">
      <c r="A16" s="62" t="s">
        <v>7</v>
      </c>
      <c r="B16" s="63">
        <f>'[1]за 12'!$I$42</f>
        <v>5464.110000000001</v>
      </c>
      <c r="C16" s="62"/>
    </row>
    <row r="17" spans="1:3" ht="20.25" customHeight="1">
      <c r="A17" s="62" t="s">
        <v>11</v>
      </c>
      <c r="B17" s="63">
        <f>'[1]за 12'!$J$42</f>
        <v>670454.05</v>
      </c>
      <c r="C17" s="62"/>
    </row>
    <row r="18" spans="1:3" ht="33" customHeight="1">
      <c r="A18" s="62" t="s">
        <v>12</v>
      </c>
      <c r="B18" s="63">
        <f>'[1]за 12'!$K$42</f>
        <v>67026.89</v>
      </c>
      <c r="C18" s="62"/>
    </row>
    <row r="19" spans="1:3" ht="19.5" customHeight="1">
      <c r="A19" s="62" t="s">
        <v>13</v>
      </c>
      <c r="B19" s="63">
        <f>'[1]за 12'!$L$42</f>
        <v>178072.36</v>
      </c>
      <c r="C19" s="62"/>
    </row>
    <row r="20" spans="1:3" ht="34.5" customHeight="1">
      <c r="A20" s="62" t="s">
        <v>62</v>
      </c>
      <c r="B20" s="63">
        <f>'[1]за 12'!$M$42</f>
        <v>12255.35</v>
      </c>
      <c r="C20" s="62" t="s">
        <v>74</v>
      </c>
    </row>
    <row r="21" spans="1:3" ht="73.5" customHeight="1">
      <c r="A21" s="62" t="s">
        <v>22</v>
      </c>
      <c r="B21" s="63">
        <f>'[1]за 12'!$N$42</f>
        <v>13338.990000000002</v>
      </c>
      <c r="C21" s="62" t="s">
        <v>73</v>
      </c>
    </row>
    <row r="22" spans="1:2" ht="16.5">
      <c r="A22" s="65" t="s">
        <v>16</v>
      </c>
      <c r="B22" s="66">
        <f>SUM(B10:B21)</f>
        <v>13303041.449999997</v>
      </c>
    </row>
    <row r="23" spans="1:2" s="71" customFormat="1" ht="16.5">
      <c r="A23" s="68" t="s">
        <v>16</v>
      </c>
      <c r="B23" s="69">
        <f>'[1]за 12'!$P$42</f>
        <v>13303041.449999997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63" right="0.3" top="1" bottom="1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48.57421875" style="65" customWidth="1"/>
    <col min="2" max="2" width="22.00390625" style="72" customWidth="1"/>
    <col min="3" max="3" width="54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4" s="56" customFormat="1" ht="18.75" customHeight="1">
      <c r="A6" s="112"/>
      <c r="B6" s="112"/>
      <c r="C6" s="112"/>
      <c r="D6" s="54"/>
    </row>
    <row r="7" spans="1:3" ht="32.25" customHeight="1">
      <c r="A7" s="115" t="s">
        <v>21</v>
      </c>
      <c r="B7" s="115"/>
      <c r="C7" s="73" t="s">
        <v>28</v>
      </c>
    </row>
    <row r="8" spans="1:3" ht="20.25" customHeight="1">
      <c r="A8" s="97"/>
      <c r="B8" s="97"/>
      <c r="C8" s="73" t="str">
        <f>'14'!C9</f>
        <v>станом на 01.10.2019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12'!$C$43</f>
        <v>8088959.38</v>
      </c>
      <c r="C10" s="62"/>
    </row>
    <row r="11" spans="1:3" ht="27" customHeight="1">
      <c r="A11" s="62" t="s">
        <v>2</v>
      </c>
      <c r="B11" s="63">
        <f>'[1]за 12'!$D$43</f>
        <v>1805613.17</v>
      </c>
      <c r="C11" s="62"/>
    </row>
    <row r="12" spans="1:3" ht="159.75" customHeight="1">
      <c r="A12" s="62" t="s">
        <v>3</v>
      </c>
      <c r="B12" s="63">
        <f>'[1]за 12'!$E$43</f>
        <v>76236.44</v>
      </c>
      <c r="C12" s="62" t="s">
        <v>66</v>
      </c>
    </row>
    <row r="13" spans="1:3" ht="54" customHeight="1">
      <c r="A13" s="62" t="s">
        <v>4</v>
      </c>
      <c r="B13" s="63">
        <f>'[1]за 12'!$F$43</f>
        <v>4130</v>
      </c>
      <c r="C13" s="62" t="s">
        <v>72</v>
      </c>
    </row>
    <row r="14" spans="1:3" ht="16.5">
      <c r="A14" s="62" t="s">
        <v>5</v>
      </c>
      <c r="B14" s="63">
        <f>'[1]за 12'!$G$43</f>
        <v>389408.83</v>
      </c>
      <c r="C14" s="62"/>
    </row>
    <row r="15" spans="1:3" ht="264" customHeight="1">
      <c r="A15" s="62" t="s">
        <v>6</v>
      </c>
      <c r="B15" s="63">
        <f>'[1]за 12'!$H$43</f>
        <v>36384.020000000004</v>
      </c>
      <c r="C15" s="100" t="s">
        <v>81</v>
      </c>
    </row>
    <row r="16" spans="1:3" ht="16.5">
      <c r="A16" s="62" t="s">
        <v>7</v>
      </c>
      <c r="B16" s="63">
        <f>'[1]за 12'!$I$43</f>
        <v>2048.9700000000003</v>
      </c>
      <c r="C16" s="62"/>
    </row>
    <row r="17" spans="1:3" ht="20.25" customHeight="1">
      <c r="A17" s="62" t="s">
        <v>11</v>
      </c>
      <c r="B17" s="63">
        <f>'[1]за 12'!$J$43</f>
        <v>481249.00999999995</v>
      </c>
      <c r="C17" s="62"/>
    </row>
    <row r="18" spans="1:3" ht="33" customHeight="1">
      <c r="A18" s="62" t="s">
        <v>12</v>
      </c>
      <c r="B18" s="63">
        <f>'[1]за 12'!$K$43</f>
        <v>46501.49999999999</v>
      </c>
      <c r="C18" s="62"/>
    </row>
    <row r="19" spans="1:3" ht="19.5" customHeight="1">
      <c r="A19" s="62" t="s">
        <v>13</v>
      </c>
      <c r="B19" s="63">
        <f>'[1]за 12'!$L$43</f>
        <v>123993.43000000001</v>
      </c>
      <c r="C19" s="62"/>
    </row>
    <row r="20" spans="1:3" ht="38.25" customHeight="1">
      <c r="A20" s="62" t="s">
        <v>62</v>
      </c>
      <c r="B20" s="63">
        <f>'[1]за 12'!$M$43</f>
        <v>8020.889999999999</v>
      </c>
      <c r="C20" s="62" t="s">
        <v>74</v>
      </c>
    </row>
    <row r="21" spans="1:3" ht="78" customHeight="1">
      <c r="A21" s="62" t="s">
        <v>22</v>
      </c>
      <c r="B21" s="63">
        <f>'[1]за 12'!$N$43</f>
        <v>2964.22</v>
      </c>
      <c r="C21" s="62" t="s">
        <v>73</v>
      </c>
    </row>
    <row r="22" spans="1:2" ht="16.5">
      <c r="A22" s="65" t="s">
        <v>16</v>
      </c>
      <c r="B22" s="66">
        <f>SUM(B10:B21)</f>
        <v>11065509.860000001</v>
      </c>
    </row>
    <row r="23" spans="1:2" s="71" customFormat="1" ht="16.5">
      <c r="A23" s="68" t="s">
        <v>16</v>
      </c>
      <c r="B23" s="69">
        <f>'[1]за 12'!$P$43</f>
        <v>11065509.860000001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5" right="0.33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7">
      <selection activeCell="C21" sqref="C21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57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13"/>
      <c r="F2" s="113"/>
      <c r="G2" s="113"/>
      <c r="H2" s="113"/>
      <c r="I2" s="113"/>
      <c r="J2" s="113"/>
      <c r="K2" s="113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14" t="str">
        <f>'14'!A6:D6</f>
        <v>КАРТКА АНАЛІТИЧНОГО ОБЛІКУ КАСОВИХ ВИДАТКІВ за 2019 рік.</v>
      </c>
      <c r="B5" s="114"/>
      <c r="C5" s="114"/>
      <c r="D5" s="114"/>
    </row>
    <row r="6" spans="1:4" s="56" customFormat="1" ht="17.25" customHeight="1">
      <c r="A6" s="112"/>
      <c r="B6" s="112"/>
      <c r="C6" s="112"/>
      <c r="D6" s="54"/>
    </row>
    <row r="7" spans="1:4" s="56" customFormat="1" ht="17.25" customHeight="1">
      <c r="A7" s="96"/>
      <c r="B7" s="96"/>
      <c r="C7" s="96"/>
      <c r="D7" s="54"/>
    </row>
    <row r="8" spans="1:3" s="80" customFormat="1" ht="38.25" customHeight="1">
      <c r="A8" s="115" t="s">
        <v>21</v>
      </c>
      <c r="B8" s="115"/>
      <c r="C8" s="73" t="s">
        <v>29</v>
      </c>
    </row>
    <row r="9" spans="1:3" s="80" customFormat="1" ht="26.25" customHeight="1">
      <c r="A9" s="97"/>
      <c r="B9" s="97"/>
      <c r="C9" s="73" t="str">
        <f>'14'!C9</f>
        <v>станом на 01.10.2019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12'!$C$44</f>
        <v>3911535.9400000004</v>
      </c>
      <c r="C11" s="88"/>
    </row>
    <row r="12" spans="1:3" ht="27" customHeight="1">
      <c r="A12" s="62" t="s">
        <v>2</v>
      </c>
      <c r="B12" s="63">
        <f>'[1]за 12'!$D$44</f>
        <v>885173.46</v>
      </c>
      <c r="C12" s="88"/>
    </row>
    <row r="13" spans="1:3" ht="179.25" customHeight="1">
      <c r="A13" s="62" t="s">
        <v>3</v>
      </c>
      <c r="B13" s="63">
        <f>'[1]за 12'!$E$44</f>
        <v>42815.740000000005</v>
      </c>
      <c r="C13" s="62" t="s">
        <v>66</v>
      </c>
    </row>
    <row r="14" spans="1:3" ht="42" customHeight="1">
      <c r="A14" s="62" t="s">
        <v>4</v>
      </c>
      <c r="B14" s="63">
        <f>'[1]за 12'!$F$44</f>
        <v>3580</v>
      </c>
      <c r="C14" s="62" t="s">
        <v>72</v>
      </c>
    </row>
    <row r="15" spans="1:3" ht="16.5">
      <c r="A15" s="62" t="s">
        <v>5</v>
      </c>
      <c r="B15" s="63">
        <f>'[1]за 12'!$G$44</f>
        <v>134568.88</v>
      </c>
      <c r="C15" s="88"/>
    </row>
    <row r="16" spans="1:3" ht="275.25" customHeight="1">
      <c r="A16" s="62" t="s">
        <v>6</v>
      </c>
      <c r="B16" s="63">
        <f>'[1]за 12'!$H$44</f>
        <v>122368.03</v>
      </c>
      <c r="C16" s="100" t="s">
        <v>82</v>
      </c>
    </row>
    <row r="17" spans="1:3" ht="16.5">
      <c r="A17" s="62" t="s">
        <v>7</v>
      </c>
      <c r="B17" s="63">
        <f>'[1]за 12'!$I$44</f>
        <v>613.97</v>
      </c>
      <c r="C17" s="88"/>
    </row>
    <row r="18" spans="1:3" ht="20.25" customHeight="1">
      <c r="A18" s="62" t="s">
        <v>11</v>
      </c>
      <c r="B18" s="63">
        <f>'[1]за 12'!$J$44</f>
        <v>387963.33</v>
      </c>
      <c r="C18" s="88"/>
    </row>
    <row r="19" spans="1:3" ht="33" customHeight="1">
      <c r="A19" s="62" t="s">
        <v>12</v>
      </c>
      <c r="B19" s="63">
        <f>'[1]за 12'!$K$44</f>
        <v>26203.539999999997</v>
      </c>
      <c r="C19" s="88"/>
    </row>
    <row r="20" spans="1:3" ht="19.5" customHeight="1">
      <c r="A20" s="62" t="s">
        <v>13</v>
      </c>
      <c r="B20" s="63">
        <f>'[1]за 12'!$L$44</f>
        <v>82845.03</v>
      </c>
      <c r="C20" s="88"/>
    </row>
    <row r="21" spans="1:3" ht="40.5" customHeight="1">
      <c r="A21" s="62" t="s">
        <v>62</v>
      </c>
      <c r="B21" s="63">
        <f>'[1]за 12'!$M$44</f>
        <v>4313.379999999999</v>
      </c>
      <c r="C21" s="62" t="s">
        <v>74</v>
      </c>
    </row>
    <row r="22" spans="1:3" ht="66.75" customHeight="1">
      <c r="A22" s="62" t="s">
        <v>22</v>
      </c>
      <c r="B22" s="63">
        <f>'[1]за 12'!$N$44</f>
        <v>0</v>
      </c>
      <c r="C22" s="62"/>
    </row>
    <row r="23" spans="1:2" ht="16.5">
      <c r="A23" s="65" t="s">
        <v>16</v>
      </c>
      <c r="B23" s="66">
        <f>SUM(B11:B22)</f>
        <v>5601981.300000001</v>
      </c>
    </row>
    <row r="24" spans="1:2" s="71" customFormat="1" ht="16.5">
      <c r="A24" s="68" t="s">
        <v>16</v>
      </c>
      <c r="B24" s="69">
        <f>'[1]за 12'!$P$44</f>
        <v>5601981.300000001</v>
      </c>
    </row>
    <row r="25" ht="16.5">
      <c r="B25" s="66">
        <f>B23-B24</f>
        <v>0</v>
      </c>
    </row>
  </sheetData>
  <sheetProtection/>
  <mergeCells count="4">
    <mergeCell ref="A8:B8"/>
    <mergeCell ref="E2:K2"/>
    <mergeCell ref="A5:D5"/>
    <mergeCell ref="A6:C6"/>
  </mergeCells>
  <printOptions/>
  <pageMargins left="0.45" right="0.2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aaaaa</cp:lastModifiedBy>
  <cp:lastPrinted>2019-10-18T09:18:51Z</cp:lastPrinted>
  <dcterms:created xsi:type="dcterms:W3CDTF">1996-10-08T23:32:33Z</dcterms:created>
  <dcterms:modified xsi:type="dcterms:W3CDTF">2019-10-18T10:40:06Z</dcterms:modified>
  <cp:category/>
  <cp:version/>
  <cp:contentType/>
  <cp:contentStatus/>
</cp:coreProperties>
</file>